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acg365.sharepoint.com/sites/seg/Shared Documents/2025 - Mietberufskleidung/Vergabeakte/2. Design/2.6 Vergabeunterlagen (E)/Anlagen/"/>
    </mc:Choice>
  </mc:AlternateContent>
  <xr:revisionPtr revIDLastSave="263" documentId="8_{9F65C2A5-08A5-430B-A23E-333C8598D559}" xr6:coauthVersionLast="47" xr6:coauthVersionMax="47" xr10:uidLastSave="{C427EB7C-0B10-4AA2-B961-45512FECA985}"/>
  <bookViews>
    <workbookView xWindow="-28920" yWindow="-120" windowWidth="29040" windowHeight="15720" tabRatio="740" xr2:uid="{00000000-000D-0000-FFFF-FFFF00000000}"/>
  </bookViews>
  <sheets>
    <sheet name="Gesamt-Preisblatt" sheetId="2" r:id="rId1"/>
    <sheet name="Leistungsblatt Allgemein" sheetId="1" r:id="rId2"/>
    <sheet name="Bekleidung Elektro" sheetId="15" r:id="rId3"/>
    <sheet name="Bekleidung Kanal" sheetId="18" r:id="rId4"/>
    <sheet name="Bekleidung Kärwerk + Labor" sheetId="19" r:id="rId5"/>
    <sheet name="Bekleidung Verwaltung + Leitung" sheetId="20" r:id="rId6"/>
  </sheets>
  <definedNames>
    <definedName name="_xlnm.Print_Titles" localSheetId="2">'Bekleidung Elektro'!$1:$1</definedName>
    <definedName name="_xlnm.Print_Titles" localSheetId="3">'Bekleidung Kanal'!$1:$1</definedName>
    <definedName name="_xlnm.Print_Titles" localSheetId="4">'Bekleidung Kärwerk + Labor'!$1:$1</definedName>
    <definedName name="_xlnm.Print_Titles" localSheetId="5">'Bekleidung Verwaltung + Leitung'!$1:$1</definedName>
    <definedName name="_xlnm.Print_Titles" localSheetId="1">'Leistungsblatt Allgemein'!$1:$1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8" l="1"/>
  <c r="H2" i="15"/>
  <c r="K13" i="20"/>
  <c r="K21" i="18"/>
  <c r="K11" i="18"/>
  <c r="K10" i="20" l="1"/>
  <c r="K7" i="20"/>
  <c r="K8" i="20"/>
  <c r="K17" i="19" l="1"/>
  <c r="K7" i="19"/>
  <c r="K10" i="19"/>
  <c r="K24" i="19"/>
  <c r="K13" i="19"/>
  <c r="K20" i="19"/>
  <c r="K18" i="19"/>
  <c r="K25" i="19"/>
  <c r="K22" i="19"/>
  <c r="K14" i="19"/>
  <c r="K11" i="19"/>
  <c r="K8" i="19"/>
  <c r="K27" i="19"/>
  <c r="K20" i="18"/>
  <c r="K18" i="18"/>
  <c r="K12" i="18"/>
  <c r="K9" i="18"/>
  <c r="K14" i="18"/>
  <c r="K7" i="18"/>
  <c r="K19" i="18"/>
  <c r="E18" i="1"/>
  <c r="F43" i="1"/>
  <c r="K14" i="15" l="1"/>
  <c r="K13" i="15"/>
  <c r="K22" i="15"/>
  <c r="K20" i="15"/>
  <c r="K18" i="15"/>
  <c r="K16" i="15"/>
  <c r="K9" i="15"/>
  <c r="K7" i="15"/>
  <c r="K23" i="15"/>
  <c r="E20" i="1"/>
  <c r="E19" i="1"/>
  <c r="E17" i="1"/>
  <c r="E15" i="1" l="1"/>
  <c r="E21" i="1" s="1"/>
  <c r="D3" i="2" s="1"/>
  <c r="K11" i="20"/>
  <c r="K9" i="20"/>
  <c r="K6" i="20"/>
  <c r="K32" i="19"/>
  <c r="K28" i="19"/>
  <c r="K26" i="19"/>
  <c r="K23" i="19"/>
  <c r="K21" i="19"/>
  <c r="K19" i="19"/>
  <c r="K16" i="19"/>
  <c r="K15" i="19"/>
  <c r="K12" i="19"/>
  <c r="K9" i="19"/>
  <c r="K6" i="19"/>
  <c r="K29" i="19" s="1"/>
  <c r="K23" i="18"/>
  <c r="K22" i="18"/>
  <c r="K17" i="18"/>
  <c r="K16" i="18"/>
  <c r="K15" i="18"/>
  <c r="K13" i="18"/>
  <c r="K10" i="18"/>
  <c r="K8" i="18"/>
  <c r="K6" i="18"/>
  <c r="K26" i="15"/>
  <c r="K25" i="15"/>
  <c r="K24" i="15"/>
  <c r="K21" i="15"/>
  <c r="K19" i="15"/>
  <c r="K17" i="15"/>
  <c r="K15" i="15"/>
  <c r="K12" i="15"/>
  <c r="K11" i="15"/>
  <c r="K10" i="15"/>
  <c r="K8" i="15"/>
  <c r="K6" i="15"/>
  <c r="L11" i="20"/>
  <c r="L9" i="20"/>
  <c r="H2" i="20"/>
  <c r="H2" i="19"/>
  <c r="K27" i="15" l="1"/>
  <c r="D4" i="2" s="1"/>
  <c r="K24" i="18"/>
  <c r="D5" i="2" s="1"/>
  <c r="D8" i="2" s="1"/>
  <c r="K33" i="19"/>
  <c r="K35" i="19" s="1"/>
  <c r="D6" i="2" s="1"/>
  <c r="D7" i="2" l="1"/>
  <c r="D2"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<sst xmlns="http://schemas.openxmlformats.org/spreadsheetml/2006/main" count="578" uniqueCount="291">
  <si>
    <t>Kriterium</t>
  </si>
  <si>
    <t>Anforderung</t>
  </si>
  <si>
    <t>Angaben des Bieters</t>
  </si>
  <si>
    <t>Wertung</t>
  </si>
  <si>
    <t>A</t>
  </si>
  <si>
    <t>Kriterienbezeichnung</t>
  </si>
  <si>
    <t>allgemeine Anforderungen</t>
  </si>
  <si>
    <t>Name des Bieters:</t>
  </si>
  <si>
    <t>Ermittlung des Gesamt-Angebotspreises</t>
  </si>
  <si>
    <t>Ausschluss</t>
  </si>
  <si>
    <t>Erfüllung der Leistungen und Vorgaben gem. Kap. 2</t>
  </si>
  <si>
    <t>Erfüllung der Leistungen und Vorgaben gem. Kap. 3.1 bis 3.3</t>
  </si>
  <si>
    <t>Projektleitung</t>
  </si>
  <si>
    <t>Abteilung Elektro</t>
  </si>
  <si>
    <t>Bezeichnung</t>
  </si>
  <si>
    <t xml:space="preserve">T-Shirt </t>
  </si>
  <si>
    <t>Sweatshirt</t>
  </si>
  <si>
    <t>Bundhose</t>
  </si>
  <si>
    <t>Winterjacke</t>
  </si>
  <si>
    <t>Softshelljacke</t>
  </si>
  <si>
    <t>Fleecejacke</t>
  </si>
  <si>
    <t>Regenjacke</t>
  </si>
  <si>
    <t>Angaben des Bieters:</t>
  </si>
  <si>
    <t xml:space="preserve">Bitte mit "Ja" bestätigen, 
dass alle Anforderungen erfüllt werden </t>
  </si>
  <si>
    <t xml:space="preserve">Bitte Firmennamen und Adresse eintragen </t>
  </si>
  <si>
    <r>
      <t>Der Bieter bestätigt und versichert, alle in diesem Kapitel benannten</t>
    </r>
    <r>
      <rPr>
        <b/>
        <sz val="10"/>
        <color theme="1"/>
        <rFont val="Arial"/>
        <family val="2"/>
      </rPr>
      <t xml:space="preserve"> vertraglichen Grundlagen</t>
    </r>
    <r>
      <rPr>
        <sz val="10"/>
        <color theme="1"/>
        <rFont val="Arial"/>
        <family val="2"/>
      </rPr>
      <t xml:space="preserve"> anzuerkennen und einzuhalten. 
</t>
    </r>
    <r>
      <rPr>
        <b/>
        <sz val="10"/>
        <color theme="1"/>
        <rFont val="Arial"/>
        <family val="2"/>
      </rPr>
      <t>Bitte rechts mit ja bestätigen.</t>
    </r>
  </si>
  <si>
    <r>
      <t xml:space="preserve">Benennen Sie eine kompetente und entscheidungsbefugte </t>
    </r>
    <r>
      <rPr>
        <b/>
        <sz val="10"/>
        <rFont val="Arial"/>
        <family val="2"/>
      </rPr>
      <t>Ansprechperson</t>
    </r>
    <r>
      <rPr>
        <sz val="10"/>
        <rFont val="Arial"/>
        <family val="2"/>
      </rPr>
      <t xml:space="preserve"> für die Projektleitung, welche dem Auftraggeber für alle leistungsbezogenen und vertraglichen Themen zur Verfügung steht gem. Kap. 3.1.
</t>
    </r>
    <r>
      <rPr>
        <b/>
        <sz val="10"/>
        <rFont val="Arial"/>
        <family val="2"/>
      </rPr>
      <t>Bitte rechts eintragen:</t>
    </r>
  </si>
  <si>
    <t>Bitte benennen Sie 
das konkret angebotene Modell (Hersteller, Typ)</t>
  </si>
  <si>
    <t>Farbe</t>
  </si>
  <si>
    <t>blau</t>
  </si>
  <si>
    <t>Warnweste</t>
  </si>
  <si>
    <t>Winterparka</t>
  </si>
  <si>
    <t>Thermo Unterhemd lang</t>
  </si>
  <si>
    <t>T-Shirt langarm</t>
  </si>
  <si>
    <t>Thermo Unterhose lang</t>
  </si>
  <si>
    <t>Damen/
Herren</t>
  </si>
  <si>
    <t>Herren</t>
  </si>
  <si>
    <t>Hose</t>
  </si>
  <si>
    <t>benötigte Anzahl</t>
  </si>
  <si>
    <t>Beschreibung 
der Anforderungen</t>
  </si>
  <si>
    <t>Position</t>
  </si>
  <si>
    <t>Unisex</t>
  </si>
  <si>
    <t xml:space="preserve">Gewebe: ca. 60% Baumwolle/ 40% Polyester 
ca. 290-300 g/m²
langarm mit Strick-Ärmelbündchen und elastischen Bund
Rundausschnitt, Doppelsteppnähte am Hals
Nacken- und Schulternaht verstärkt 
weiche angeraute Innenseite </t>
  </si>
  <si>
    <t>HiVis gelb/ grau oder  schwarz</t>
  </si>
  <si>
    <t>HiVis gelb</t>
  </si>
  <si>
    <t xml:space="preserve">Gewebe: Polyester
ca. 250 g/m²
Seitentaschen mit verdecktem Reißverschluss 
2 seitliche Innentaschen mit Eingriff von oben 
Stehkragen 
Frontleiste mit sichtbarem Reißverschluss 
Aufhängeöse an der Kragen-Innenseite </t>
  </si>
  <si>
    <t>blau oder schwarz</t>
  </si>
  <si>
    <t>Gewebe: ca. 55% Funktionsfaser / 45% Baumwolle
ca. 220 g/m²
Antistatik-Ausrüstung
stretch-Bund 
Beinabschluss mit elastischem Bündchen 
EN ISO 11612 A1+A2, B1, C1, F1
EN 1149-3/-5
IEC 61482-2 APC 1</t>
  </si>
  <si>
    <t>weiß</t>
  </si>
  <si>
    <t>E1</t>
  </si>
  <si>
    <t>E2</t>
  </si>
  <si>
    <t>E3</t>
  </si>
  <si>
    <t>E4</t>
  </si>
  <si>
    <t>E5</t>
  </si>
  <si>
    <t>E6</t>
  </si>
  <si>
    <t>E7</t>
  </si>
  <si>
    <t>E8</t>
  </si>
  <si>
    <t>E9</t>
  </si>
  <si>
    <t>E10</t>
  </si>
  <si>
    <t>E11</t>
  </si>
  <si>
    <t>E12</t>
  </si>
  <si>
    <t>E13</t>
  </si>
  <si>
    <t>E14</t>
  </si>
  <si>
    <t>Gewebe: Mischgewebe verstärkt, mit wasserdichter Membran, Wärmfutter
ca. 550 g/m² gesamt
Stehkragen mit abnehmbarer Kapuze 
Frontleiste mit abgedecktem Zwei-Wege-Reißverschluss 
Frontverschluss zusätzlich mit Druckknöpfen und Regenablaufrinne 
2 Brusttaschen mit Patte und Druckknopf  Ärmelabschluss weitenregulierbar mit Druckknöpfen 
2 Seitentaschen mit Reißverschluss und Patte 
gedichtete Brusttasche links mit Reißverschluss 
Bund weitenregulierbar mit innenliegenden Gummizug Reflexstreifen um Rumpf, Ärmel und über Schultern 
EN ISO 11611 Kl.1, A1+A2
EN ISO 11612 A1+A2, B1, C1, E2, F1
EN 13034 TYP 6
EN 1149-3/-5
EN 343 Kl.3/3
EN ISO 20471 Kl.3
IEC 61482-2 APC 2</t>
  </si>
  <si>
    <t>Gewebe: wasserdichtes Mischgewebe oder mit Membran
ca. 200 g/m²
verlängertes Rückenteil mit Belüftungsöffnung
Stehkragen mit Kapuze im Kragen verstaubar
Frontleiste mit abgedecktem Zwei-Wege-Reißverschluss 
Frontverschluss zusätzlich mit Druckknöpfen 
mind. 1 Innentasche mit Reißverschluss 
Ärmelabschluss weitenregulierbar 
2 Seitentaschen mit Reißverschluss und Patte 
gedichtete Brusttasche links mit Reißverschluss 
Taille und Bund weitenregulierbar mit Kordelzug  Reflexstreifen um Rumpf, Ärmel und über Schultern 
EN ISO 11611 Kl.1, A1+A2
EN ISO 11612 A1+A2, B1, C1, E2, F1
EN 13034 TYP 6
EN 1149-3/-5
EN 343 Kl.3/3
EN ISO 20471 Kl.3
IEC 61482-2 APC 2</t>
  </si>
  <si>
    <t>Latzhose</t>
  </si>
  <si>
    <t>Gewebe: 100% Baumwolle
ca. 130 g/m²
Kurzer Arm 
regular fit
Brusttasche links 
New Kentkragen</t>
  </si>
  <si>
    <t>Gewebe: 100% Baumwolle
ca. 130 g/m²
Langarm mit Manschette 
regular fit
Brusttasche links 
New Kentkragen</t>
  </si>
  <si>
    <t>Gewebe: ca. 40% Baumwolle, 30% Polyester, 
30% Elastikfaser
ca. 200 g/m²
Chino-Form,
vorne verdeckter Reißverschluss und Knopf oben 
normale Passform
normale Leibhöhe 
Bund mit Gürtelschlaufen 
2 Seitentaschen 
2 Gesäßpaspeltaschen</t>
  </si>
  <si>
    <t>marine</t>
  </si>
  <si>
    <t>Gewebe: ca. 80% Polyester, 20% Baumwolle
ca. 280-330 g/m²
Frontverschluss mit Druckknopfriegel 
Brusttasche rechts mit Klett und abgenähter Stifttasche 
2 Reflexstreifen rundum 
ganze Weste eingefasst mit kontrastfarbenem Webband
EN ISO 20471 Kl.2</t>
  </si>
  <si>
    <t>HIVIS orange/
marine oder schwarz</t>
  </si>
  <si>
    <t>HiVis orange/ marine oder  schwarz</t>
  </si>
  <si>
    <t>Gewebe: robustes, vorne doppellagiges Mischgewebe, ca. 70% Kunstfaser / 30% Baumwolle
Gewicht ca. 340 g/m²
Abgesetzter Bund mit Knopf und Gürtelschlaufen  Reißverschluss verdeckt mit Knopf oben. 
2 Seitentaschen,
2 Gesäßtaschen mit Patte und Druckknopf, 
1 Cargotasche seitlich mit Patte und Druckknopf, mit zusätzlicher Smartphonetasche, 
1 Stifttasche, 
1 Zollstocktasche seitlich mit Patte und Druckknopf
mind. 2 Reflexelemente und unterhalb des Knies
EN ISO 11612 A1, B1, C1, E1, F1
EN ISO 11611 Kl.1, A1
EN 13034 TYP 6
EN 1149-3/-5
EN ISO 20471 Kl.2
IEC 61482-2 APC 1
IEC 61482-2 APC 2</t>
  </si>
  <si>
    <t>Gewebe: robustes, vorne doppellagiges Mischgewebe, ca. 70% Kunstfaser / 30% Baumwolle
Gewicht ca. 340 g/m²
Stretchträger verstellbar
Latztasche mit Patte und Druckknöpfen  
Hosenschlitz mit verdecktem Reißverschluss
Bund mit elastischen Einsätzen seitlich 
2 Seitentaschen,
2 Gesäßtaschen mit Patte und Druckknopf, 
1 Cargotasche seitlich mit Patte und Druckknopf, mit zusätzlicher Smartphonetasche, 
1 Zollstocktasche seitlich mit Patte und Druckknopf
mind. 2 Reflexelemente und unterhalb des Knies
EN ISO 11612 A1, B1, C1, E1, F1
EN ISO 11611 Kl.1, A1
EN 13034 TYP 6
EN 1149-3/-5
EN ISO 20471 Kl.2
IEC 61482-2 APC 1
IEC 61482-2 APC 2</t>
  </si>
  <si>
    <t>Sweatshirt/Langarmpolo</t>
  </si>
  <si>
    <t>K1</t>
  </si>
  <si>
    <t>K2</t>
  </si>
  <si>
    <t>K3</t>
  </si>
  <si>
    <t>K4</t>
  </si>
  <si>
    <t>K5</t>
  </si>
  <si>
    <t>K6</t>
  </si>
  <si>
    <t>K7</t>
  </si>
  <si>
    <t>K8</t>
  </si>
  <si>
    <t>K9</t>
  </si>
  <si>
    <t>K10</t>
  </si>
  <si>
    <t>K11</t>
  </si>
  <si>
    <t>K12</t>
  </si>
  <si>
    <t>K13</t>
  </si>
  <si>
    <t>K14</t>
  </si>
  <si>
    <t>K15</t>
  </si>
  <si>
    <t>Thermoweste</t>
  </si>
  <si>
    <t>Gewebe: ca. 60% Baumwolle/ 40% Polyester 
ca. 200-230 g/m²
Nacken- und Schulternaht verstärkt
Rundhals-Ausschnitt mit Bündchen, 
kurzarm</t>
  </si>
  <si>
    <t>2-farbig blau</t>
  </si>
  <si>
    <r>
      <t xml:space="preserve">Gewebe: robustes Mischgewebe, 
ca. 65% Polyester / 36% Baumwolle
Gewicht ca. 250 g/m²
Stretchträger verstellbar mit Steckschnallen
</t>
    </r>
    <r>
      <rPr>
        <sz val="10"/>
        <rFont val="Arial"/>
        <family val="2"/>
      </rPr>
      <t>Latztasche mit Patte und Druckknöpfen  
Hosenschlitz mit verdecktem Reißverschluss</t>
    </r>
    <r>
      <rPr>
        <sz val="10"/>
        <color rgb="FFFF0000"/>
        <rFont val="Arial"/>
        <family val="2"/>
      </rPr>
      <t xml:space="preserve">
</t>
    </r>
    <r>
      <rPr>
        <sz val="10"/>
        <rFont val="Arial"/>
        <family val="2"/>
      </rPr>
      <t>Bund mit elastischen Einsätzen seitlich</t>
    </r>
    <r>
      <rPr>
        <sz val="10"/>
        <color rgb="FFFF0000"/>
        <rFont val="Arial"/>
        <family val="2"/>
      </rPr>
      <t xml:space="preserve"> 
</t>
    </r>
    <r>
      <rPr>
        <sz val="10"/>
        <rFont val="Arial"/>
        <family val="2"/>
      </rPr>
      <t>2 Seitentaschen,
2 geräumige Gesäßtaschen, davon mind. 1 x mit Patte und verdeckten Druckknöpfen 
1 Beintasche mit Blasebalg, Patte mit zwei verdeckten Druckknöpfen,
1 Bein-Multifunktionstasche mit Taschenbodenverstärkung
mind. 1 Beintasche mit integrierter Smartphonetasche mit Patte, verdeckten Druckknöpfen und Stifttasche,
Reflexpaspel, 
Nahtverstärkungen an den Belastungsstellen, Keileinsatz im Schrittbereich</t>
    </r>
  </si>
  <si>
    <t xml:space="preserve">Gewebe: ca. 65% Polyester/ 35% Baumwolle
ca. 250 g/m²
Stehkragen mit Kinnschutz 
Front-Reißverschluss 
2 Brusttaschen mit Blasebalg, Patten und verdeckten Druckknöpfen, 
davon mind. 1 x mit eingearbeiteter Stifttasche 
2 Seitentaschen mit verdeckten Druckknöpfen 
mind. 1 Innentasche mit verdecktem Druckknopf 
verstärkte Schulterpartie 
verlängertes Rückenteil 
Reflexpaspel, 
Nahtverstärkungen an Belastungsstellen, </t>
  </si>
  <si>
    <t>KW1</t>
  </si>
  <si>
    <t>KW2</t>
  </si>
  <si>
    <t>KW3</t>
  </si>
  <si>
    <t>KW4</t>
  </si>
  <si>
    <t>KW5</t>
  </si>
  <si>
    <t>KW6</t>
  </si>
  <si>
    <t>KW7</t>
  </si>
  <si>
    <t>KW8</t>
  </si>
  <si>
    <t>KW9</t>
  </si>
  <si>
    <t>KW10</t>
  </si>
  <si>
    <t>KW11</t>
  </si>
  <si>
    <t>KW12</t>
  </si>
  <si>
    <t xml:space="preserve">Abteilung Labor </t>
  </si>
  <si>
    <t>L1</t>
  </si>
  <si>
    <t>Kittel/Kasack</t>
  </si>
  <si>
    <t>Gewebe: Polyester
ca. 230 g/m²
Reverskragen
beidseitig verdeckte Druckknopfleiste
mind. 1 Brusttasche links mit Patte und verdecktem Druckknopf 
2 Seitentaschen mit Patte und verdecktem Druckknopf
Ärmelabschluss weitenregulierbar mit nach innen verdecktem Druckknopf
EN 13034 TYP 6
EN 1149-3/-5</t>
  </si>
  <si>
    <t>VW1</t>
  </si>
  <si>
    <t>VW2</t>
  </si>
  <si>
    <t>VW3</t>
  </si>
  <si>
    <t>Personen</t>
  </si>
  <si>
    <t>benötigte Anzahl je Person</t>
  </si>
  <si>
    <t>Gesamtsumme Elektro</t>
  </si>
  <si>
    <t>Gesamtsumme Kanal</t>
  </si>
  <si>
    <t>Gesamtsumme Klärwerk + Labor</t>
  </si>
  <si>
    <t>Zwischensumme Abteilung Labor</t>
  </si>
  <si>
    <t>Zwischensumme Abteilung Klärwerk</t>
  </si>
  <si>
    <t>Gesamtsumme Allgemein</t>
  </si>
  <si>
    <t xml:space="preserve">Diese Summe ist 
in das Angebotsschreiben
zu übertragen </t>
  </si>
  <si>
    <t>Sortiment 
Elektro</t>
  </si>
  <si>
    <t>Sortiment 
Kanal</t>
  </si>
  <si>
    <t>Sortiment 
Klärwerk + Labor</t>
  </si>
  <si>
    <r>
      <t xml:space="preserve">Der Bieter bestätigt, alle in diesem Kapitel benannten Leistungsvorgaben zum </t>
    </r>
    <r>
      <rPr>
        <b/>
        <sz val="10"/>
        <color theme="1"/>
        <rFont val="Arial"/>
        <family val="2"/>
      </rPr>
      <t xml:space="preserve">Bekleidungssortiment zu </t>
    </r>
    <r>
      <rPr>
        <sz val="10"/>
        <color theme="1"/>
        <rFont val="Arial"/>
        <family val="2"/>
      </rPr>
      <t xml:space="preserve">erfüllen und die entspr. Leistungen zu erbringen.
</t>
    </r>
    <r>
      <rPr>
        <b/>
        <sz val="10"/>
        <color theme="1"/>
        <rFont val="Arial"/>
        <family val="2"/>
      </rPr>
      <t>Bitte rechts mit ja bestätigen.</t>
    </r>
  </si>
  <si>
    <t>Datenblätter und Nachweise</t>
  </si>
  <si>
    <t>Erfüllung der Leistungen und Vorgaben gem. Kap. 3.4</t>
  </si>
  <si>
    <t>Bereitstellungspreis (optional)</t>
  </si>
  <si>
    <t>Erfüllung der Leistungen und Vorgaben gem. Kap. 3.6 bis 3.9</t>
  </si>
  <si>
    <t>Anfahrtpauschale (je Woche)</t>
  </si>
  <si>
    <r>
      <t xml:space="preserve">Der Bieter bestätigt und versichert, dass alle in diesem Kapitel benannten spezifischen </t>
    </r>
    <r>
      <rPr>
        <b/>
        <sz val="10"/>
        <color theme="1"/>
        <rFont val="Arial"/>
        <family val="2"/>
      </rPr>
      <t xml:space="preserve">Anforderungen an die Bereitstellung der Kleidungsstücke </t>
    </r>
    <r>
      <rPr>
        <sz val="10"/>
        <color theme="1"/>
        <rFont val="Arial"/>
        <family val="2"/>
      </rPr>
      <t>sowie an die</t>
    </r>
    <r>
      <rPr>
        <b/>
        <sz val="10"/>
        <color theme="1"/>
        <rFont val="Arial"/>
        <family val="2"/>
      </rPr>
      <t xml:space="preserve"> Dienstleistungen</t>
    </r>
    <r>
      <rPr>
        <sz val="10"/>
        <color theme="1"/>
        <rFont val="Arial"/>
        <family val="2"/>
      </rPr>
      <t xml:space="preserve"> erfüllt werden.
</t>
    </r>
    <r>
      <rPr>
        <b/>
        <sz val="10"/>
        <color theme="1"/>
        <rFont val="Arial"/>
        <family val="2"/>
      </rPr>
      <t>Bitte rechts mit ja bestätigen.</t>
    </r>
  </si>
  <si>
    <t>Erfüllung der Leistungen und Vorgaben gem. Kap. 3.5</t>
  </si>
  <si>
    <r>
      <t xml:space="preserve">Der Bieter muss hier die </t>
    </r>
    <r>
      <rPr>
        <b/>
        <sz val="10"/>
        <color theme="1"/>
        <rFont val="Arial"/>
        <family val="2"/>
      </rPr>
      <t>Anfahrtpauschale je wöchentlicher Abholung/Anlieferung</t>
    </r>
    <r>
      <rPr>
        <sz val="10"/>
        <color theme="1"/>
        <rFont val="Arial"/>
        <family val="2"/>
      </rPr>
      <t xml:space="preserve"> angeben. Der Preis hier einzutragen 
</t>
    </r>
    <r>
      <rPr>
        <b/>
        <sz val="10"/>
        <color theme="1"/>
        <rFont val="Arial"/>
        <family val="2"/>
      </rPr>
      <t xml:space="preserve">(als Pauschale in €, brutto).
</t>
    </r>
    <r>
      <rPr>
        <sz val="10"/>
        <color theme="1"/>
        <rFont val="Arial"/>
        <family val="2"/>
      </rPr>
      <t>Es wird automatisch die Gesamtsumme für die maximale Vertragslaufzeit mit 52 Wochen/Jahr ermittelt.</t>
    </r>
  </si>
  <si>
    <r>
      <t xml:space="preserve">Der Bieter bestätigt und versichert, dass alle in diesem Kapitel benannten spezifischen </t>
    </r>
    <r>
      <rPr>
        <b/>
        <sz val="10"/>
        <color theme="1"/>
        <rFont val="Arial"/>
        <family val="2"/>
      </rPr>
      <t xml:space="preserve">Anforderungen zur Abholung, Reinigung, Instandhaltung der Kleidungsstücke </t>
    </r>
    <r>
      <rPr>
        <sz val="10"/>
        <color theme="1"/>
        <rFont val="Arial"/>
        <family val="2"/>
      </rPr>
      <t xml:space="preserve">inkl. aller </t>
    </r>
    <r>
      <rPr>
        <b/>
        <sz val="10"/>
        <color theme="1"/>
        <rFont val="Arial"/>
        <family val="2"/>
      </rPr>
      <t>Dienstleistungen und der Haftung</t>
    </r>
    <r>
      <rPr>
        <sz val="10"/>
        <color theme="1"/>
        <rFont val="Arial"/>
        <family val="2"/>
      </rPr>
      <t xml:space="preserve"> erfüllt werden.
</t>
    </r>
    <r>
      <rPr>
        <b/>
        <sz val="10"/>
        <color theme="1"/>
        <rFont val="Arial"/>
        <family val="2"/>
      </rPr>
      <t>Bitte rechts mit ja bestätigen.</t>
    </r>
  </si>
  <si>
    <t>Bereitstellung von Schränken und Abwurfbehältern</t>
  </si>
  <si>
    <r>
      <rPr>
        <b/>
        <sz val="10"/>
        <color theme="1"/>
        <rFont val="Arial"/>
        <family val="2"/>
      </rPr>
      <t xml:space="preserve">Fachservice: </t>
    </r>
    <r>
      <rPr>
        <sz val="10"/>
        <color theme="1"/>
        <rFont val="Arial"/>
        <family val="2"/>
      </rPr>
      <t>Anlieferung sortiert nach Personen, Einsortierung in Schrankfächer gem. Kapitel 3.6</t>
    </r>
  </si>
  <si>
    <t>schwarz</t>
  </si>
  <si>
    <t>Gewebe: ca. 64% Polyester / 34% Baumwolle/ 2% antistatische Fasern
ca. 320-360 g/m²
Abgesetzter Bund mit Knopf und Gürtelschlaufen  Reißverschluss verdeckt mit Knopf oben. 
2 Seitentaschen, 
2 Gesäßtaschen mit Patte und Druckknopf, 
1 Cargotasche seitlich mit Patte und Druckknopf, mit zusätzlicher Smartphonetasche, 
1 Stifttasche, 
1 Zollstocktasche seitlich
Knietaschen mit Klettverschluss
Reflexelemente (z.B. Paspel) am Hosenbein
EN ISO 11611 Kl.1, A1+A2
EN ISO 11612 A1+A2, B1, C1, E3 F1
EN 13034 TYP 6
EN 1149-3/-5
IEC 61482-2 APC 1</t>
  </si>
  <si>
    <t>Gewebe: ca. 54% Funktionsfaser / 44% Baumwolle / 2% antistatische Faser
ca. 220 g/m²
Antistatik-Ausrüstung
Rundhals-Ausschnitt 
Ärmel mit elastischem Bündchen 
verlängertes Rückenteil 
flammhemmend 
EN ISO 11612 A1+A2, B1, C1, F1
EN 1149-3/-5
IEC 61482-2 APC 1</t>
  </si>
  <si>
    <t>identisch mit E10, aber andere Anzahl pro Person</t>
  </si>
  <si>
    <t>identisch mit E1, aber andere Anzahl pro Person</t>
  </si>
  <si>
    <t>E15</t>
  </si>
  <si>
    <t>E16</t>
  </si>
  <si>
    <t>E17</t>
  </si>
  <si>
    <t>E18</t>
  </si>
  <si>
    <t>E19</t>
  </si>
  <si>
    <t>E20</t>
  </si>
  <si>
    <t>identisch mit E3, aber andere Anzahl pro Person</t>
  </si>
  <si>
    <t>identisch mit E7, aber andere Anzahl pro Person</t>
  </si>
  <si>
    <t>Gewebe: ca. 60% Baumwolle, 40% Polyester
ca. 200-230 g/m²
Nacken- und Schulternaht verstärkt
Rundhalsausschnitt mit Bündchen, langarm mit Bündchen</t>
  </si>
  <si>
    <t>Gewebe: Polyester, Elasthan
ca. 300-330 g/m²
verlängertes Rückenteil 
Stehkragen mit Kinnschutz 
Frontleiste mit Inside-Out Reißverschluss 
Brusttasche rechts mit Inside-Out Reißverschluss und Zippergarage 
Seitentaschen mit Inside-Out Reißverschluss und Zippergarage 
Innentasche mit Reißverschluss 
vorderer Ärmel mit Querteilungsnaht 
Reflexpaspel</t>
  </si>
  <si>
    <t>E21</t>
  </si>
  <si>
    <t>identisch mit E12, aber andere Anzahl pro Person</t>
  </si>
  <si>
    <t>identisch mit E14, aber andere Anzahl pro Person</t>
  </si>
  <si>
    <t>identisch mit E16, aber andere Anzahl pro Person</t>
  </si>
  <si>
    <t>identisch mit E18, aber andere Anzahl pro Person</t>
  </si>
  <si>
    <t>Gewebe: ca. 65% Polyester, 35% Baumwolle
ca. 250 g/m²
Stehkragen mit Kinnschutz 
Front-Reißverschluss 
2 Brusttaschen mit Blasebalg, Patten und verdeckten Druckknöpfen, 1 x mit eingearbeiteter Stifttasche 
2 Seitentaschen mit verdeckten Druckknöpfen 
Innentasche mit Druckknopf  
verstärkte Schulterpartie 
verlängertes Rückenteil
Reflexpaspel, Nahtverstärkungen an den Belastungsstellen, Leasingkoller
EN ISO 20471 Kl.2</t>
  </si>
  <si>
    <r>
      <t xml:space="preserve">Gewebe: ca. 65% Polyester / 35% Baumwolle
Abgesetzter Bund mit Knopf und Gürtelschlaufen  Reißverschluss verdeckt mit Knopf oben. 
2 Seitentaschen, 
2 Gesäßtaschen mit Patte und Druckknopf, 
1 Cargotasche seitlich mit Patte und Druckknopf, mit zusätzlicher Smartphonetasche, 
1 Stifttasche, 
1 Zollstocktasche seitlich mit Patte und Druckknopf
mind. 2 Reflexelemente </t>
    </r>
    <r>
      <rPr>
        <sz val="10"/>
        <rFont val="Arial"/>
        <family val="2"/>
      </rPr>
      <t>oberhalb</t>
    </r>
    <r>
      <rPr>
        <sz val="10"/>
        <color rgb="FFFF0000"/>
        <rFont val="Arial"/>
        <family val="2"/>
      </rPr>
      <t xml:space="preserve"> </t>
    </r>
    <r>
      <rPr>
        <sz val="10"/>
        <color theme="1"/>
        <rFont val="Arial"/>
        <family val="2"/>
      </rPr>
      <t>und unterhalb des Knies
EN ISO 11611 Kl.1, A1+A2
EN ISO 11612 A1+A2, B1, C1, E2, F1
EN 13034 TYP 6
EN 1149-3/-5
EN ISO 20471 Kl.2
IEC 61482-2 APC 1
IEC 61482-2 APC 2</t>
    </r>
  </si>
  <si>
    <t>Reinigung</t>
  </si>
  <si>
    <t>ein Waschvorgang für alles</t>
  </si>
  <si>
    <t>Reparatur / Austausch Kleidung</t>
  </si>
  <si>
    <t>innerhalb einer Woche</t>
  </si>
  <si>
    <t>innerhalb 1-2 Wochen</t>
  </si>
  <si>
    <t>länger als 2 Wochen</t>
  </si>
  <si>
    <t>innerhalb von 24 Std</t>
  </si>
  <si>
    <t>ja</t>
  </si>
  <si>
    <t>nein</t>
  </si>
  <si>
    <t>Bewertung</t>
  </si>
  <si>
    <t>B1</t>
  </si>
  <si>
    <t>B2</t>
  </si>
  <si>
    <t>B3</t>
  </si>
  <si>
    <t>B4</t>
  </si>
  <si>
    <t>B5</t>
  </si>
  <si>
    <t>B6</t>
  </si>
  <si>
    <t>B7</t>
  </si>
  <si>
    <t>separate Waschvorgänge der Arbeits- und Businesskleidung nur der SEG-Kleidung</t>
  </si>
  <si>
    <t>Lieferung innerhalb 2 Wochen nach Bedarfsmeldung und Anprobe</t>
  </si>
  <si>
    <t>Lieferung innerhalb 2-4 Wochen nach Bedarfsmeldung und Anprobe</t>
  </si>
  <si>
    <t>Lieferung länger 4 Wochen nach Bedarfsmeldung und Anprobe</t>
  </si>
  <si>
    <r>
      <t xml:space="preserve">Gesamtsumme Wertungspunkte  </t>
    </r>
    <r>
      <rPr>
        <sz val="12"/>
        <color rgb="FF000000"/>
        <rFont val="Arial"/>
        <family val="2"/>
      </rPr>
      <t xml:space="preserve">(maximal 50) </t>
    </r>
  </si>
  <si>
    <t xml:space="preserve">erreichte Wertungspunkte </t>
  </si>
  <si>
    <t>Bereitstellung nur zu Standardkonditionen wie im Gesamtsortiment</t>
  </si>
  <si>
    <t>Mitarbeiter-App kostenlos verfügbar</t>
  </si>
  <si>
    <t>getrennte Waschvorgänge der Arbeits- und Businesskleidung mit anderen Kunden</t>
  </si>
  <si>
    <t>innerhalb von 4 Arbeitsstunden (während üblicher Büroarbeitszeiten)</t>
  </si>
  <si>
    <t>länger als 24 Std</t>
  </si>
  <si>
    <t>schwarz (alternativ blau, wenn nicht verfügbar)</t>
  </si>
  <si>
    <t>Gesamtmiete für max. Laufzeit 
(4 Jahre)
(brutto inkl USt.)</t>
  </si>
  <si>
    <r>
      <t xml:space="preserve">Der Bieter muss für alle angebotene Kleidungsstücke ein Datenblatt oder Herstellerzertifikat beilegen, welches die Erfüllung der Anforderungen nachweist.
</t>
    </r>
    <r>
      <rPr>
        <b/>
        <sz val="10"/>
        <rFont val="Arial"/>
        <family val="2"/>
      </rPr>
      <t>Bitte rechts mit ja bestätigen.</t>
    </r>
  </si>
  <si>
    <t>Der Bieter bestätigt mit "X" in der Spalte "Angaben des Bieters" die für die jew. Anforderung zutreffende Antwortoption. In der Spalte "Bewertung" ist die Bewertungsmethodik für die Kriterien beschreiben. 
Bitte rechts mit ja bestätigen.</t>
  </si>
  <si>
    <r>
      <t xml:space="preserve">Der Bieter muss hier die </t>
    </r>
    <r>
      <rPr>
        <b/>
        <sz val="10"/>
        <color theme="1"/>
        <rFont val="Arial"/>
        <family val="2"/>
      </rPr>
      <t xml:space="preserve">Preise je wöchentlicher Bereitstellung der folgenden Behälter </t>
    </r>
    <r>
      <rPr>
        <sz val="10"/>
        <color theme="1"/>
        <rFont val="Arial"/>
        <family val="2"/>
      </rPr>
      <t xml:space="preserve">angeben. Der Preis hier einzutragen </t>
    </r>
    <r>
      <rPr>
        <b/>
        <sz val="10"/>
        <color theme="1"/>
        <rFont val="Arial"/>
        <family val="2"/>
      </rPr>
      <t xml:space="preserve">als Wochenpauschale in €, brutto).
</t>
    </r>
    <r>
      <rPr>
        <sz val="10"/>
        <color theme="1"/>
        <rFont val="Arial"/>
        <family val="2"/>
      </rPr>
      <t xml:space="preserve">Es wird automatisch die Gesamtsumme für die maximale Vertragslaufzeit mit 
52 Wochen/Jahr ermittelt.
</t>
    </r>
    <r>
      <rPr>
        <b/>
        <sz val="10"/>
        <color theme="4" tint="-0.249977111117893"/>
        <rFont val="Arial"/>
        <family val="2"/>
      </rPr>
      <t xml:space="preserve">
Hinweis: Sofern der Bieter die Bereitstellung in die Mietpreise der Bekleidung einkalkuliert, muss hier auf eine Angabe der Preise A3 bis A6 verzichtet werden!</t>
    </r>
  </si>
  <si>
    <t>Reaktionszeiten (Rückmeldezeiten 
an den Auftraggeber) bei Reklamationen</t>
  </si>
  <si>
    <r>
      <t xml:space="preserve">Sofern der Bieter die </t>
    </r>
    <r>
      <rPr>
        <b/>
        <sz val="10"/>
        <color theme="1"/>
        <rFont val="Arial"/>
        <family val="2"/>
      </rPr>
      <t>Bereitstellung der Bekleidung</t>
    </r>
    <r>
      <rPr>
        <sz val="10"/>
        <color theme="1"/>
        <rFont val="Arial"/>
        <family val="2"/>
      </rPr>
      <t xml:space="preserve"> gem. Kap. 3.5 (Beschaffung, Anprobe, Anpassung, Personalisierung) separat zum Projektstart abrechnet, ist der Preis hier einzutragen (</t>
    </r>
    <r>
      <rPr>
        <b/>
        <sz val="10"/>
        <color theme="1"/>
        <rFont val="Arial"/>
        <family val="2"/>
      </rPr>
      <t xml:space="preserve">als Pauschale in €, brutto).
</t>
    </r>
    <r>
      <rPr>
        <sz val="10"/>
        <color theme="1"/>
        <rFont val="Arial"/>
        <family val="2"/>
      </rPr>
      <t xml:space="preserve">
</t>
    </r>
    <r>
      <rPr>
        <b/>
        <sz val="10"/>
        <color theme="4" tint="-0.249977111117893"/>
        <rFont val="Arial"/>
        <family val="2"/>
      </rPr>
      <t>Hinweis: Sofern der Bieter diese Leistungen in die Mietpreise der Bekleidung einkalkuliert, muss hier auf eine Angabe verzichtet werden!</t>
    </r>
  </si>
  <si>
    <t>Gewebe: Mischgewebe verstärkt, mit wasserdichter Membran, Wärmfutter
ca. 550 g/m² gesamt
Stehkragen mit abnehmbarer Kapuze 
Frontleiste mit abgedecktem Zwei-Wege-Reißverschluss 
Frontverschluss zusätzlich mit Druckknöpfen und Regenablaufrinne 
2 Brusttaschen mit Patte und Druckknopf  Ärmelabschluss weitenregulierbar mit Druckknöpfen 
2 Seitentaschen mit Reißverschluss und Patte 
gedichtete Brusttasche links mit Reißverschluss 
Bund weitenregulierbar mit innenliegenden Gummizug Reflexstreifen um Rumpf, Ärmel und über Schultern 
kombinierbar mit Fleecejacke
EN ISO 11612 A1, B1, C1, E1,F1
EN ISO 11611 Kl.1, A1
EN 13034 TYP 6
EN 1149-3/-5
EN 343 Kl.3/3
EN ISO 20471 Kl.3
IEC 61482-2 APC 2</t>
  </si>
  <si>
    <t>HiVis orange</t>
  </si>
  <si>
    <t>Softshellwesten</t>
  </si>
  <si>
    <t xml:space="preserve">Gewebe: Polyester, Elasthan
ca. 320 g/m²
verlängertes Rückenteil 
Stehkragen mit Kinnschutz 
Frontreißverschluss mit Wetterschutzleiste
Brusttasche rechts mit Reißverschluss 
2 Seitentaschen mit Verschlussmöglichkeit
Innentasche mit Reißverschluss 
Reflexelemente an Ärmeln, Schulter, Front und Rücken
</t>
  </si>
  <si>
    <t>K16</t>
  </si>
  <si>
    <t>Abteilung Kanal</t>
  </si>
  <si>
    <t>identisch mit K1, aber andere Anzahl pro Person</t>
  </si>
  <si>
    <t>identisch mit K3, aber andere Anzahl pro Person</t>
  </si>
  <si>
    <t>identisch mit K5, aber andere Anzahl pro Person</t>
  </si>
  <si>
    <t>Gewebe: Polyester, Elasthan
ca. 320 g/m²
Stehkragen mit Kinnschutz 
Frontleiste mit Reißverschluss 
Brusttasche rechts mit Reißverschluss 
2 Seitentaschen mit Reißverschluss 
Innentasche mit Reißverschluss 
vorderer Ärmel mit Reflexpaspel 
verlängertes Rückenteil</t>
  </si>
  <si>
    <t>Gewebe: robustes Mischgewebe, 
ca. 70% Kunstfaser / 30% Baumwolle
Gewicht ca. 250 g/m²
erhöhtes Bund-Rückenteil 
breite Gürtelschlaufen
Stretcheinsatz im Bund 
Hosenschlitz mit Reißverschluss und verdecktem Knopf 
2 Seitentaschen 
2 geräumige Gesäßtaschen, davon mind. 1 x mit Patte und verdeckten Druckknöpfen 
1 Beintasche mit Blasebalg, Patte mit zwei verdeckten Druckknöpfen,
1 Bein-Multifunktionstasche mit Taschenbodenverstärkung
mind. 1 Beintasche mit integrierter Smartphonetasche mit Patte, verdeckten Druckknöpfen und Stifttasche,
Reflexpaspel, 
Nahtverstärkungen an den Belastungsstellen, Keileinsatz im Schrittbereich</t>
  </si>
  <si>
    <t xml:space="preserve">Gewebe: Polyester
ca. 256 g/m²
gerade Passform
verlängertes Rückenteil 
Stehkragen
2 Seitentaschen mit verdecktem Reißverschluss 
Frontleiste mit sichtbarem Reißverschluss </t>
  </si>
  <si>
    <t>Gewebe: Mischgewebe,  oder 100% Polyester
ca. 260 g/m² 
wasserabweisend
winddicht 
verlängertes Rückenteil 
Stehkragen mit abnehmbarer Kapuze 
Frontleiste mit abgedecktem Reißverschluss 
Frontverschluss zusätzlich mit Druckknöpfen 
2 Brusttaschen mit Reißverschluss 
2 Seitentaschen mit Reißverschluss 
mind. 1 Innentasche mit D-Ring
Reflexelemente 
Ärmelabschluss weitenregulierbar mit Klettverschluss 
Kombinierbar mit Fleecejacke
EN 343 Kl.3/1
EN 342 Kl.3</t>
  </si>
  <si>
    <t>KW13</t>
  </si>
  <si>
    <t>KW14</t>
  </si>
  <si>
    <t>KW15</t>
  </si>
  <si>
    <t>KW16</t>
  </si>
  <si>
    <t>KW17</t>
  </si>
  <si>
    <t>KW18</t>
  </si>
  <si>
    <t>KW19</t>
  </si>
  <si>
    <t>KW20</t>
  </si>
  <si>
    <t>KW21</t>
  </si>
  <si>
    <t>KW22</t>
  </si>
  <si>
    <t>KW23</t>
  </si>
  <si>
    <t>identisch mit KW1, aber andere Anzahl pro Person</t>
  </si>
  <si>
    <t>identisch mit KW4, aber andere Anzahl pro Person</t>
  </si>
  <si>
    <t>identisch mit KW7, aber andere Anzahl pro Person</t>
  </si>
  <si>
    <t>identisch mit KW11, aber andere Anzahl pro Person</t>
  </si>
  <si>
    <t>identisch mit KW14, aber andere Anzahl pro Person</t>
  </si>
  <si>
    <t>identisch mit KW16, aber andere Anzahl pro Person</t>
  </si>
  <si>
    <t>identisch mit KW18, aber andere Anzahl pro Person</t>
  </si>
  <si>
    <t>Abteilung Klärwerk3</t>
  </si>
  <si>
    <t>Gewebe: Polyester 
ca. 200 g/m²
Front-Reißverschluss mit Abdeckung (Druckknöpfe) 
2 Seitentaschen mit Verschluss
Innentasche mit Reißverschluss 
Kordelzug an Taille, Seiten und Rücken 
Ärmelbündchen und mit Weitenregulierung mit Klett 
verlängertes Rückenteil 
Belüftungsöffnungen am Rücken 
Kapuze im Kragen verstaubar 
EN 343 Kl.3/1
EN ISO 20471 Kl.3</t>
  </si>
  <si>
    <t>Damen</t>
  </si>
  <si>
    <t xml:space="preserve">Bereitstellung von Damenbekleidung gem. Kap. 3.3 und 3.4 </t>
  </si>
  <si>
    <t>Leistungsblatt Allgemein Vergabenummer: L-450-105-25
"Beschaffung von Mietberufskleidung für die Stadtentwässerung Göppingen"</t>
  </si>
  <si>
    <t>Gesamtpreisblatt  Vergabenummer: L-450-105-25
"Beschaffung von Mietberufskleidung für die Stadtentwässerung Göppingen"</t>
  </si>
  <si>
    <t>Leistungsblatt Berufskleidung Vergabenummer: L-450-105-25
"Beschaffung von Mietberufskleidung für die Stadtentwässerung Göppingen"</t>
  </si>
  <si>
    <t>A1</t>
  </si>
  <si>
    <t>A2</t>
  </si>
  <si>
    <t>A3</t>
  </si>
  <si>
    <t>A4</t>
  </si>
  <si>
    <t>A5</t>
  </si>
  <si>
    <t>A6</t>
  </si>
  <si>
    <t>A7</t>
  </si>
  <si>
    <t>A8</t>
  </si>
  <si>
    <t>Preis
P1</t>
  </si>
  <si>
    <t>Preis
P2</t>
  </si>
  <si>
    <t>Preis
P3</t>
  </si>
  <si>
    <t>Preis
P4</t>
  </si>
  <si>
    <t>Preis
P6</t>
  </si>
  <si>
    <t>Preis
P5</t>
  </si>
  <si>
    <t>Kleidung für neue Mitarbeiter/
Bedarfsanpassung für
bestehender Mitarbeiter</t>
  </si>
  <si>
    <t>vollständige Bereitstellung Erstausstattung Kleidung</t>
  </si>
  <si>
    <t>Kleidung für Praktikanten (ohne Namenslabel)
(Bereitstellung in 2 Größen)</t>
  </si>
  <si>
    <t>Bereitstellung von je 2 Arbeitshosen, 5 T-Shirts, 2 Fleecejacken, 
1 Winterparka (in jeweils 2 Größen und für 2 Abteilungen) 
erfolgt zu reduzierten Sonderkonditionen: Max. 8 Wäschen im Jahr</t>
  </si>
  <si>
    <r>
      <rPr>
        <b/>
        <sz val="10"/>
        <color theme="1"/>
        <rFont val="Arial"/>
        <family val="2"/>
      </rPr>
      <t xml:space="preserve">Für frische Bekleidung gefaltet geliefert:
Stahlschränke </t>
    </r>
    <r>
      <rPr>
        <sz val="10"/>
        <color theme="1"/>
        <rFont val="Arial"/>
        <family val="2"/>
      </rPr>
      <t xml:space="preserve">verzinkt und lackiert bzw. pulverbeschichtet, 
Maße (H x B x T) ca. 180 x 40 x 48 cm (oder doppelte Breite)
</t>
    </r>
    <r>
      <rPr>
        <b/>
        <sz val="10"/>
        <color theme="1"/>
        <rFont val="Arial"/>
        <family val="2"/>
      </rPr>
      <t>mit zusammen ca. 90 persönlichen Einzelfächern</t>
    </r>
    <r>
      <rPr>
        <sz val="10"/>
        <color theme="1"/>
        <rFont val="Arial"/>
        <family val="2"/>
      </rPr>
      <t>, jeweils einzeln mit Zahlenschloss zu verschließen</t>
    </r>
  </si>
  <si>
    <r>
      <rPr>
        <b/>
        <sz val="10"/>
        <color theme="1"/>
        <rFont val="Arial"/>
        <family val="2"/>
      </rPr>
      <t>Für gebrauchte Bekleidung:</t>
    </r>
    <r>
      <rPr>
        <sz val="10"/>
        <color theme="1"/>
        <rFont val="Arial"/>
        <family val="2"/>
      </rPr>
      <t xml:space="preserve">
</t>
    </r>
    <r>
      <rPr>
        <b/>
        <sz val="10"/>
        <rFont val="Arial"/>
        <family val="2"/>
      </rPr>
      <t xml:space="preserve">3 Stück </t>
    </r>
    <r>
      <rPr>
        <b/>
        <sz val="10"/>
        <color theme="1"/>
        <rFont val="Arial"/>
        <family val="2"/>
      </rPr>
      <t xml:space="preserve">Stahlschrank </t>
    </r>
    <r>
      <rPr>
        <sz val="10"/>
        <color theme="1"/>
        <rFont val="Arial"/>
        <family val="2"/>
      </rPr>
      <t>verzinkt und lackiert bzw. pulverbeschichtet, 
Maße (H x B x T) ca. 180 x 40 x 48 cm als Abwurfcontainer
Einwurfklappe oben mit Entnahmesicherung,
geruchssichere Aufbewahrung</t>
    </r>
  </si>
  <si>
    <t>HiVis  orange</t>
  </si>
  <si>
    <t>HiVis orange/
marine oder schwarz</t>
  </si>
  <si>
    <t>Gesamt-Angebotssumme in € (brutto inkl. 19% MwSt.)</t>
  </si>
  <si>
    <r>
      <t xml:space="preserve">Der Bieter bestätigt, dass alle Kleidungsstücke die in Kapitel 3.4 genannten Anforderungen 
- Oeko-Tex oder vergleichbar 
- Einsatz von recyceltem Polyester
erfüllen.
</t>
    </r>
    <r>
      <rPr>
        <b/>
        <sz val="10"/>
        <color theme="1"/>
        <rFont val="Arial"/>
        <family val="2"/>
      </rPr>
      <t>Bitte rechts mit ja bestätigen jew. Nachweise beilegen.</t>
    </r>
  </si>
  <si>
    <r>
      <t xml:space="preserve">Der Bieter bestätigt, alle in diesem Kapitel benannten Leistungsvorgaben zum </t>
    </r>
    <r>
      <rPr>
        <b/>
        <sz val="10"/>
        <color theme="1"/>
        <rFont val="Arial"/>
        <family val="2"/>
      </rPr>
      <t>Vertragsstart und die grundsätzlichen Anforderunge</t>
    </r>
    <r>
      <rPr>
        <sz val="10"/>
        <color theme="1"/>
        <rFont val="Arial"/>
        <family val="2"/>
      </rPr>
      <t xml:space="preserve">n an die Bekleidung zu erfüllen und die entspr. Leistungen zu erbringen.
</t>
    </r>
    <r>
      <rPr>
        <b/>
        <sz val="10"/>
        <color theme="1"/>
        <rFont val="Arial"/>
        <family val="2"/>
      </rPr>
      <t>Bitte rechts mit ja bestätigen und die gem. Kap. 3.2 geforderten Zertifikate beilegen.</t>
    </r>
  </si>
  <si>
    <t>Gesamtmiete für max. Laufzeit 
(4 Jahre)
(brutto inkl. USt.)</t>
  </si>
  <si>
    <t>Vollmiete je Stück und Woche
(brutto inkl. USt.)</t>
  </si>
  <si>
    <t>Gewebe: ca. 60% Baumwolle/ 40% Polyester 
ca. 190 g/m²
Kurzarm 
umlaufender, dehnbarer Reflexstreifen etwa auf Taillenhöhehalb 
2 dehnbare reflexsteifen auf Vorder-/Rückenteil
Reflexstreifen aufgepatcht
EN ISO 20471 Kl.2
EN 13758-2</t>
  </si>
  <si>
    <t>Gewebe: Polyester
ca. 360 g/m²
verlängertes Rückenteil 
Stehkragen mit Kinnschutz 
Frontreißverschluss mit Wetterschutzleiste
Brusttasche rechts mit Reißverschluss 
2 Seitentaschen mit Verschlussmöglichkeit
Innentasche mit Reißverschluss 
abnehmbare, gefütterte Kapuze mit Weitenregulierung
Ärmel mit Strickbündchen 
Manschetten mit Klett-Weitenregulierung 
Reflexelemente an Ärmeln, Schulter, Front und Rücken
EN ISO 20471 Kl.3</t>
  </si>
  <si>
    <t>Gewebe: ca. 25% Baumwolle/ 50% Polyester /sonstige Funktionsfasern (Antistatik) 
ca. 240 g/m²
langarm 
Polo-Kragen mit Druckknopfleiste
flammhemmend
je 2 elastische Reflexstreifen an Rumpf und Ärmel waagerecht, 
EN ISO 11612 A1, B1, C1, F1
EN 1149-3/-5
EN ISO 20471 Kl.2
IEC 61482-2 APC 1
EN 13758-2</t>
  </si>
  <si>
    <t>Gewebe: Polyester 
ca. 220 g/m²
ggf. verlängertes Rückenteil 
Stehkragen mit abnehmbarer Kapuze
Frontleiste mit abgedecktem Zwei-Wege-Reißverschluss 
Frontverschluss zusätzlich mit Druckknöpfen 
2 Brusttaschen mit Patte und Klettverschluss
mind. 1 Innentasche mit Reißverschluss 
Ärmelabschluss weitenregulierbar mit Klett
2 Seitentaschen mit Reißverschluss und Patte 
gedichtete Brusttasche links ("Napoleontasche") 
Taille und Bund weitenregulierbar mit Kordelzug  Reflexstreifen um Rumpf, Ärmel und über Schultern 
zusätzliche Reflexpaspel/-Elemente an Taschen und Kapuze
EN 343 Kl.3/3
EN ISO 20471 Kl.3</t>
  </si>
  <si>
    <r>
      <t xml:space="preserve">Der Bieter bestätigt, das für folgende Kleidungsstücke alternativ zu Herrenschnitten auch echte Damenbekleidung bereitgestellt wird:
- Damenbluse weiß alternativ zu Herrenhemd weiß 
- Laborkittel/Kasack
- Bundhosen
</t>
    </r>
    <r>
      <rPr>
        <b/>
        <sz val="10"/>
        <rFont val="Arial"/>
        <family val="2"/>
      </rPr>
      <t xml:space="preserve">
Bitte rechts mit ja bestätigen.</t>
    </r>
  </si>
  <si>
    <r>
      <rPr>
        <b/>
        <sz val="10"/>
        <color theme="1"/>
        <rFont val="Arial"/>
        <family val="2"/>
      </rPr>
      <t>Für frische Bekleidung hängend geliefert:</t>
    </r>
    <r>
      <rPr>
        <sz val="10"/>
        <color theme="1"/>
        <rFont val="Arial"/>
        <family val="2"/>
      </rPr>
      <t xml:space="preserve">
</t>
    </r>
    <r>
      <rPr>
        <b/>
        <sz val="10"/>
        <color theme="1"/>
        <rFont val="Arial"/>
        <family val="2"/>
      </rPr>
      <t xml:space="preserve">Stahlschränke </t>
    </r>
    <r>
      <rPr>
        <sz val="10"/>
        <color theme="1"/>
        <rFont val="Arial"/>
        <family val="2"/>
      </rPr>
      <t xml:space="preserve">verzinkt und lackiert bzw. pulverbeschichtet, 
Maße (H x B x T) ca. 180 x 40 x 48 cm (oder doppelte Breite)
</t>
    </r>
    <r>
      <rPr>
        <b/>
        <sz val="10"/>
        <color theme="1"/>
        <rFont val="Arial"/>
        <family val="2"/>
      </rPr>
      <t xml:space="preserve">mit zusammen 14 schrankhohen, persönlichen Einzelfächern, </t>
    </r>
    <r>
      <rPr>
        <sz val="10"/>
        <color theme="1"/>
        <rFont val="Arial"/>
        <family val="2"/>
      </rPr>
      <t>für auf Bügeln hängende Bekleidung, jeweils einzeln mit Zahlenschloss zu verschließen</t>
    </r>
  </si>
  <si>
    <t>bis zum 01.03.2026</t>
  </si>
  <si>
    <r>
      <t xml:space="preserve">nach dem </t>
    </r>
    <r>
      <rPr>
        <sz val="11"/>
        <rFont val="Arial"/>
        <family val="2"/>
      </rPr>
      <t>01.03.2026</t>
    </r>
  </si>
  <si>
    <t>Gewebe: ca. 60% Baumwolle/ 40% Polyester 
ca. 200-230 g/m²
Nacken- und Schulternaht verstärkt
Rundhalsausschnitt mit Bündchen, kurzarm</t>
  </si>
  <si>
    <t>identisch mit VW1, aber andere Anzahl pro Person</t>
  </si>
  <si>
    <t>Hemd/Bluse kurzarm</t>
  </si>
  <si>
    <t>VW4</t>
  </si>
  <si>
    <t>Hemd/Bluse langarm</t>
  </si>
  <si>
    <t>identisch mit VW4, aber andere Anzahl pro Person</t>
  </si>
  <si>
    <t>VW5</t>
  </si>
  <si>
    <t>VW6</t>
  </si>
  <si>
    <t>Vollmiete je Stück und Woche
(brutto inkl USt.)</t>
  </si>
  <si>
    <t>Gesamtsumme 
für max. Laufzeit (4 Jahre)
(brutto inkl USt.)</t>
  </si>
  <si>
    <t>Anfahrtpauschale 
je Woche
(brutto inkl USt.)</t>
  </si>
  <si>
    <t>Preis
je Woche
(brutto inkl USt.)</t>
  </si>
  <si>
    <t>Gewebe: ca. 80% Polyester, 20% Baumwolle
ca. 280-300 g/m²
Frontverschluss mit Druckknopfriegel 
Brusttasche rechts mit Klett und abgenähter Stifttasche 
2 Reflexstreifen rundum 
ganze Weste eingefasst mit kontrastfarbenem Webband
EN ISO 20471 Kl.2</t>
  </si>
  <si>
    <t>identisch mit K8, aber andere Anzahl pro Person</t>
  </si>
  <si>
    <t>identisch mit K12, aber andere Anzahl pro Person</t>
  </si>
  <si>
    <t>identisch mit K15, aber andere Anzahl pro Person</t>
  </si>
  <si>
    <t>K17</t>
  </si>
  <si>
    <t>K18</t>
  </si>
  <si>
    <t>Sortiment 
Verwaltung + Leitung</t>
  </si>
  <si>
    <t>Verwaltung + Leitung</t>
  </si>
  <si>
    <t>Gesamtsumme Verwaltung + Leitung</t>
  </si>
  <si>
    <t>blau, alternativ HiVis gelb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</si>
</sst>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_ ;\-#,##0\ "/>
    <numFmt numFmtId="165" formatCode="[$-F800]dddd\,\ mmmm\ dd\,\ yyyy"/>
  </numFmts>
  <fonts count="42" x14ac:knownFonts="1">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2"/>
      <color theme="1"/>
      <name val="Arial"/>
      <family val="2"/>
    </font>
    <font>
      <b/>
      <sz val="11"/>
      <color rgb="FF000000"/>
      <name val="Arial"/>
      <family val="2"/>
    </font>
    <font>
      <b/>
      <sz val="10"/>
      <color theme="1"/>
      <name val="Arial"/>
      <family val="2"/>
    </font>
    <font>
      <sz val="8"/>
      <name val="Calibri"/>
      <family val="2"/>
      <scheme val="minor"/>
    </font>
    <font>
      <sz val="10"/>
      <color theme="1"/>
      <name val="Arial"/>
      <family val="2"/>
    </font>
    <font>
      <sz val="10"/>
      <name val="Arial"/>
      <family val="2"/>
    </font>
    <font>
      <b/>
      <sz val="10"/>
      <name val="Arial"/>
      <family val="2"/>
    </font>
    <font>
      <sz val="11"/>
      <color rgb="FFFF0000"/>
      <name val="Calibri"/>
      <family val="2"/>
      <scheme val="minor"/>
    </font>
    <font>
      <b/>
      <sz val="16"/>
      <name val="Arial"/>
      <family val="2"/>
    </font>
    <font>
      <b/>
      <sz val="16"/>
      <color theme="1"/>
      <name val="Arial"/>
      <family val="2"/>
    </font>
    <font>
      <b/>
      <sz val="14"/>
      <color rgb="FF000000"/>
      <name val="Arial"/>
      <family val="2"/>
    </font>
    <font>
      <b/>
      <sz val="12"/>
      <color rgb="FFC00000"/>
      <name val="Arial"/>
      <family val="2"/>
    </font>
    <font>
      <b/>
      <sz val="11"/>
      <color theme="1"/>
      <name val="Calibri"/>
      <family val="2"/>
      <scheme val="minor"/>
    </font>
    <font>
      <sz val="10"/>
      <color rgb="FFFF0000"/>
      <name val="Arial"/>
      <family val="2"/>
    </font>
    <font>
      <b/>
      <sz val="11"/>
      <name val="Arial"/>
      <family val="2"/>
    </font>
    <font>
      <b/>
      <sz val="20"/>
      <name val="Arial"/>
      <family val="2"/>
    </font>
    <font>
      <b/>
      <sz val="20"/>
      <color theme="8" tint="-0.249977111117893"/>
      <name val="Arial"/>
      <family val="2"/>
    </font>
    <font>
      <b/>
      <sz val="20"/>
      <color theme="9" tint="-0.499984740745262"/>
      <name val="Arial"/>
      <family val="2"/>
    </font>
    <font>
      <b/>
      <sz val="11"/>
      <name val="Calibri"/>
      <family val="2"/>
      <scheme val="minor"/>
    </font>
    <font>
      <b/>
      <sz val="12"/>
      <color rgb="FF000000"/>
      <name val="Arial"/>
      <family val="2"/>
    </font>
    <font>
      <sz val="12"/>
      <color rgb="FFFF0000"/>
      <name val="Calibri"/>
      <family val="2"/>
      <scheme val="minor"/>
    </font>
    <font>
      <sz val="12"/>
      <color theme="1"/>
      <name val="Calibri"/>
      <family val="2"/>
      <scheme val="minor"/>
    </font>
    <font>
      <b/>
      <sz val="20"/>
      <color theme="7" tint="-0.499984740745262"/>
      <name val="Arial"/>
      <family val="2"/>
    </font>
    <font>
      <b/>
      <sz val="20"/>
      <color rgb="FF7030A0"/>
      <name val="Arial"/>
      <family val="2"/>
    </font>
    <font>
      <b/>
      <sz val="16"/>
      <color rgb="FF7030A0"/>
      <name val="Arial"/>
      <family val="2"/>
    </font>
    <font>
      <b/>
      <sz val="16"/>
      <color theme="7" tint="-0.249977111117893"/>
      <name val="Arial"/>
      <family val="2"/>
    </font>
    <font>
      <b/>
      <sz val="16"/>
      <color theme="9" tint="-0.249977111117893"/>
      <name val="Arial"/>
      <family val="2"/>
    </font>
    <font>
      <b/>
      <sz val="16"/>
      <color theme="8" tint="-0.249977111117893"/>
      <name val="Arial"/>
      <family val="2"/>
    </font>
    <font>
      <b/>
      <sz val="16"/>
      <color theme="5" tint="-0.249977111117893"/>
      <name val="Arial"/>
      <family val="2"/>
    </font>
    <font>
      <b/>
      <sz val="12"/>
      <name val="Arial"/>
      <family val="2"/>
    </font>
    <font>
      <b/>
      <sz val="14"/>
      <name val="Arial"/>
      <family val="2"/>
    </font>
    <font>
      <sz val="11"/>
      <name val="Calibri"/>
      <family val="2"/>
      <scheme val="minor"/>
    </font>
    <font>
      <sz val="12"/>
      <color rgb="FF000000"/>
      <name val="Arial"/>
      <family val="2"/>
    </font>
    <font>
      <b/>
      <sz val="10"/>
      <color theme="4" tint="-0.249977111117893"/>
      <name val="Arial"/>
      <family val="2"/>
    </font>
    <font>
      <sz val="11"/>
      <name val="Arial"/>
      <family val="2"/>
    </font>
    <font>
      <b/>
      <sz val="10"/>
      <color rgb="FF000000"/>
      <name val="Arial"/>
      <family val="2"/>
    </font>
    <font>
      <sz val="10"/>
      <color theme="1"/>
      <name val="Calibri"/>
      <family val="2"/>
      <scheme val="minor"/>
    </font>
    <font>
      <sz val="11"/>
      <color rgb="FF00B050"/>
      <name val="Calibri"/>
      <family val="2"/>
      <scheme val="minor"/>
    </font>
  </fonts>
  <fills count="16">
    <fill>
      <patternFill patternType="none"/>
    </fill>
    <fill>
      <patternFill patternType="gray125"/>
    </fill>
    <fill>
      <patternFill patternType="solid">
        <fgColor rgb="FFFFFFCC"/>
        <bgColor indexed="64"/>
      </patternFill>
    </fill>
    <fill>
      <patternFill patternType="solid">
        <fgColor theme="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DEBDFF"/>
        <bgColor indexed="64"/>
      </patternFill>
    </fill>
    <fill>
      <patternFill patternType="solid">
        <fgColor theme="7" tint="0.59999389629810485"/>
        <bgColor indexed="64"/>
      </patternFill>
    </fill>
    <fill>
      <patternFill patternType="solid">
        <fgColor rgb="FFCF9FFF"/>
        <bgColor indexed="64"/>
      </patternFill>
    </fill>
    <fill>
      <patternFill patternType="solid">
        <fgColor theme="5" tint="0.39997558519241921"/>
        <bgColor indexed="64"/>
      </patternFill>
    </fill>
    <fill>
      <patternFill patternType="solid">
        <fgColor rgb="FFFFFF99"/>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360">
    <xf numFmtId="0" fontId="0" fillId="0" borderId="0" xfId="0"/>
    <xf numFmtId="44" fontId="2" fillId="2" borderId="3" xfId="1" applyFont="1" applyFill="1" applyBorder="1" applyAlignment="1" applyProtection="1">
      <alignment horizontal="center" vertical="center"/>
    </xf>
    <xf numFmtId="44" fontId="13" fillId="5" borderId="19" xfId="1" applyFont="1" applyFill="1" applyBorder="1" applyAlignment="1" applyProtection="1">
      <alignment vertical="center"/>
    </xf>
    <xf numFmtId="44" fontId="13" fillId="5" borderId="3" xfId="1" applyFont="1" applyFill="1" applyBorder="1" applyAlignment="1" applyProtection="1">
      <alignment vertical="center"/>
    </xf>
    <xf numFmtId="44" fontId="13" fillId="5" borderId="6" xfId="1" applyFont="1" applyFill="1" applyBorder="1" applyAlignment="1" applyProtection="1">
      <alignment vertical="center"/>
    </xf>
    <xf numFmtId="44" fontId="13" fillId="4" borderId="11" xfId="1" applyFont="1" applyFill="1" applyBorder="1" applyAlignment="1" applyProtection="1">
      <alignment vertical="center"/>
    </xf>
    <xf numFmtId="44" fontId="2" fillId="2" borderId="27" xfId="1" applyFont="1" applyFill="1" applyBorder="1" applyAlignment="1" applyProtection="1">
      <alignment horizontal="center" vertical="center"/>
    </xf>
    <xf numFmtId="0" fontId="2" fillId="3" borderId="24" xfId="1" applyNumberFormat="1" applyFont="1" applyFill="1" applyBorder="1" applyAlignment="1" applyProtection="1">
      <alignment horizontal="center" vertical="center"/>
      <protection locked="0"/>
    </xf>
    <xf numFmtId="44" fontId="2" fillId="3" borderId="34" xfId="1" applyFont="1" applyFill="1" applyBorder="1" applyAlignment="1" applyProtection="1">
      <alignment horizontal="center" vertical="center"/>
      <protection locked="0"/>
    </xf>
    <xf numFmtId="0" fontId="2" fillId="3" borderId="1" xfId="1" applyNumberFormat="1" applyFont="1" applyFill="1" applyBorder="1" applyAlignment="1" applyProtection="1">
      <alignment horizontal="center" vertical="center"/>
      <protection locked="0"/>
    </xf>
    <xf numFmtId="44" fontId="2" fillId="3" borderId="1" xfId="1" applyFont="1" applyFill="1" applyBorder="1" applyAlignment="1" applyProtection="1">
      <alignment horizontal="center" vertical="center"/>
      <protection locked="0"/>
    </xf>
    <xf numFmtId="0" fontId="2" fillId="3" borderId="18" xfId="1" applyNumberFormat="1" applyFont="1" applyFill="1" applyBorder="1" applyAlignment="1" applyProtection="1">
      <alignment horizontal="center" vertical="center"/>
      <protection locked="0"/>
    </xf>
    <xf numFmtId="44" fontId="2" fillId="3" borderId="18" xfId="1" applyFont="1" applyFill="1" applyBorder="1" applyAlignment="1" applyProtection="1">
      <alignment horizontal="center" vertical="center"/>
      <protection locked="0"/>
    </xf>
    <xf numFmtId="44" fontId="2" fillId="2" borderId="19" xfId="1" applyFont="1" applyFill="1" applyBorder="1" applyAlignment="1" applyProtection="1">
      <alignment horizontal="center" vertical="center"/>
    </xf>
    <xf numFmtId="0" fontId="2" fillId="3" borderId="5" xfId="1" applyNumberFormat="1" applyFont="1" applyFill="1" applyBorder="1" applyAlignment="1" applyProtection="1">
      <alignment horizontal="center" vertical="center"/>
      <protection locked="0"/>
    </xf>
    <xf numFmtId="44" fontId="2" fillId="3" borderId="5" xfId="1" applyFont="1" applyFill="1" applyBorder="1" applyAlignment="1" applyProtection="1">
      <alignment horizontal="center" vertical="center"/>
      <protection locked="0"/>
    </xf>
    <xf numFmtId="44" fontId="2" fillId="2" borderId="6" xfId="1" applyFont="1" applyFill="1" applyBorder="1" applyAlignment="1" applyProtection="1">
      <alignment horizontal="center" vertical="center"/>
    </xf>
    <xf numFmtId="0" fontId="2" fillId="3" borderId="1" xfId="1" applyNumberFormat="1" applyFont="1" applyFill="1" applyBorder="1" applyAlignment="1" applyProtection="1">
      <alignment horizontal="center" vertical="center" wrapText="1"/>
    </xf>
    <xf numFmtId="44" fontId="3" fillId="2" borderId="1" xfId="1" applyFont="1" applyFill="1" applyBorder="1" applyAlignment="1" applyProtection="1">
      <alignment vertical="center"/>
    </xf>
    <xf numFmtId="0" fontId="2" fillId="3" borderId="54" xfId="1" applyNumberFormat="1" applyFont="1" applyFill="1" applyBorder="1" applyAlignment="1" applyProtection="1">
      <alignment horizontal="center" vertical="center" wrapText="1"/>
    </xf>
    <xf numFmtId="0" fontId="2" fillId="3" borderId="18" xfId="1" applyNumberFormat="1" applyFont="1" applyFill="1" applyBorder="1" applyAlignment="1" applyProtection="1">
      <alignment horizontal="center" vertical="center" wrapText="1"/>
    </xf>
    <xf numFmtId="44" fontId="3" fillId="2" borderId="5" xfId="1" applyFont="1" applyFill="1" applyBorder="1" applyAlignment="1" applyProtection="1">
      <alignment vertical="center"/>
    </xf>
    <xf numFmtId="0" fontId="2" fillId="3" borderId="7" xfId="1" applyNumberFormat="1" applyFont="1" applyFill="1" applyBorder="1" applyAlignment="1" applyProtection="1">
      <alignment horizontal="center" vertical="center"/>
      <protection locked="0"/>
    </xf>
    <xf numFmtId="44" fontId="2" fillId="3" borderId="7" xfId="1" applyFont="1" applyFill="1" applyBorder="1" applyAlignment="1" applyProtection="1">
      <alignment horizontal="center" vertical="center"/>
      <protection locked="0"/>
    </xf>
    <xf numFmtId="44" fontId="2" fillId="2" borderId="42" xfId="1" applyFont="1" applyFill="1" applyBorder="1" applyAlignment="1" applyProtection="1">
      <alignment horizontal="center" vertical="center"/>
    </xf>
    <xf numFmtId="44" fontId="2" fillId="3" borderId="54" xfId="1" applyFont="1" applyFill="1" applyBorder="1" applyAlignment="1" applyProtection="1">
      <alignment horizontal="center" vertical="center"/>
      <protection locked="0"/>
    </xf>
    <xf numFmtId="0" fontId="2" fillId="3" borderId="35" xfId="1" applyNumberFormat="1" applyFont="1" applyFill="1" applyBorder="1" applyAlignment="1" applyProtection="1">
      <alignment horizontal="center" vertical="center"/>
      <protection locked="0"/>
    </xf>
    <xf numFmtId="44" fontId="2" fillId="3" borderId="52" xfId="1" applyFont="1" applyFill="1" applyBorder="1" applyAlignment="1" applyProtection="1">
      <alignment horizontal="center" vertical="center"/>
      <protection locked="0"/>
    </xf>
    <xf numFmtId="44" fontId="2" fillId="2" borderId="11" xfId="1" applyFont="1" applyFill="1" applyBorder="1" applyAlignment="1" applyProtection="1">
      <alignment horizontal="center" vertical="center"/>
    </xf>
    <xf numFmtId="0" fontId="4" fillId="0" borderId="33" xfId="0" applyFont="1" applyBorder="1" applyAlignment="1">
      <alignment horizontal="center" vertical="center" wrapText="1"/>
    </xf>
    <xf numFmtId="0" fontId="11" fillId="0" borderId="0" xfId="0" applyFont="1"/>
    <xf numFmtId="0" fontId="11" fillId="0" borderId="0" xfId="0" quotePrefix="1" applyFont="1" applyAlignment="1">
      <alignment vertical="center" wrapText="1"/>
    </xf>
    <xf numFmtId="0" fontId="18" fillId="2" borderId="21" xfId="0" applyFont="1" applyFill="1" applyBorder="1" applyAlignment="1">
      <alignment horizontal="center" vertical="center" wrapText="1"/>
    </xf>
    <xf numFmtId="0" fontId="11" fillId="0" borderId="0" xfId="0" applyFont="1" applyAlignment="1">
      <alignment vertical="center" wrapText="1"/>
    </xf>
    <xf numFmtId="0" fontId="18" fillId="2" borderId="9" xfId="0" applyFont="1" applyFill="1" applyBorder="1" applyAlignment="1">
      <alignment horizontal="center" wrapText="1"/>
    </xf>
    <xf numFmtId="0" fontId="2" fillId="2" borderId="35" xfId="0" applyFont="1" applyFill="1" applyBorder="1" applyAlignment="1">
      <alignment horizontal="center" wrapText="1"/>
    </xf>
    <xf numFmtId="0" fontId="2" fillId="2" borderId="17" xfId="0" applyFont="1" applyFill="1" applyBorder="1" applyAlignment="1">
      <alignment horizontal="center" vertical="center"/>
    </xf>
    <xf numFmtId="0" fontId="16" fillId="2" borderId="53" xfId="0" applyFont="1" applyFill="1" applyBorder="1" applyAlignment="1">
      <alignment horizontal="left" vertical="center"/>
    </xf>
    <xf numFmtId="0" fontId="16" fillId="2" borderId="53" xfId="0" applyFont="1" applyFill="1" applyBorder="1" applyAlignment="1">
      <alignment horizontal="center" vertical="center" wrapText="1"/>
    </xf>
    <xf numFmtId="0" fontId="9" fillId="2" borderId="53" xfId="0" applyFont="1" applyFill="1" applyBorder="1" applyAlignment="1">
      <alignment vertical="center" wrapText="1"/>
    </xf>
    <xf numFmtId="0" fontId="9" fillId="2" borderId="53" xfId="0" applyFont="1" applyFill="1" applyBorder="1" applyAlignment="1">
      <alignment horizontal="left" vertical="center" wrapText="1"/>
    </xf>
    <xf numFmtId="0" fontId="10" fillId="2" borderId="53" xfId="0" applyFont="1" applyFill="1" applyBorder="1" applyAlignment="1">
      <alignment horizontal="center" vertical="center" wrapText="1"/>
    </xf>
    <xf numFmtId="44" fontId="2" fillId="2" borderId="18" xfId="1" applyFont="1" applyFill="1" applyBorder="1" applyAlignment="1" applyProtection="1">
      <alignment horizontal="center" vertical="center"/>
    </xf>
    <xf numFmtId="0" fontId="11" fillId="0" borderId="0" xfId="0" applyFont="1" applyAlignment="1">
      <alignment horizontal="left" vertical="center" wrapText="1"/>
    </xf>
    <xf numFmtId="0" fontId="41" fillId="0" borderId="0" xfId="0" applyFont="1" applyAlignment="1">
      <alignment horizontal="left" vertical="center" wrapText="1"/>
    </xf>
    <xf numFmtId="0" fontId="2" fillId="2" borderId="2" xfId="0" applyFont="1" applyFill="1" applyBorder="1" applyAlignment="1">
      <alignment horizontal="center" vertical="center"/>
    </xf>
    <xf numFmtId="0" fontId="16" fillId="2" borderId="1" xfId="0" applyFont="1" applyFill="1" applyBorder="1" applyAlignment="1">
      <alignment horizontal="left" vertical="center"/>
    </xf>
    <xf numFmtId="0" fontId="16" fillId="2" borderId="1" xfId="0" applyFont="1" applyFill="1" applyBorder="1" applyAlignment="1">
      <alignment horizontal="center" vertical="center" wrapText="1"/>
    </xf>
    <xf numFmtId="0" fontId="8" fillId="14"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44" fontId="2" fillId="2" borderId="1" xfId="1" applyFont="1" applyFill="1" applyBorder="1" applyAlignment="1" applyProtection="1">
      <alignment horizontal="center" vertical="center"/>
    </xf>
    <xf numFmtId="0" fontId="9" fillId="2" borderId="1" xfId="0" applyFont="1" applyFill="1" applyBorder="1" applyAlignment="1">
      <alignment vertical="center" wrapText="1"/>
    </xf>
    <xf numFmtId="0" fontId="2" fillId="2" borderId="4" xfId="0" applyFont="1" applyFill="1" applyBorder="1" applyAlignment="1">
      <alignment horizontal="center" vertical="center"/>
    </xf>
    <xf numFmtId="0" fontId="16" fillId="2" borderId="5" xfId="0" applyFont="1" applyFill="1" applyBorder="1" applyAlignment="1">
      <alignment horizontal="left" vertical="center"/>
    </xf>
    <xf numFmtId="0" fontId="16" fillId="2" borderId="5" xfId="0" applyFont="1" applyFill="1" applyBorder="1" applyAlignment="1">
      <alignment horizontal="center" vertical="center" wrapText="1"/>
    </xf>
    <xf numFmtId="0" fontId="9" fillId="2" borderId="5" xfId="0" applyFont="1" applyFill="1" applyBorder="1" applyAlignment="1">
      <alignment vertical="center" wrapText="1"/>
    </xf>
    <xf numFmtId="0" fontId="9" fillId="2" borderId="5" xfId="0" applyFont="1" applyFill="1" applyBorder="1" applyAlignment="1">
      <alignment horizontal="left" vertical="center" wrapText="1"/>
    </xf>
    <xf numFmtId="0" fontId="10" fillId="2" borderId="5" xfId="0" applyFont="1" applyFill="1" applyBorder="1" applyAlignment="1">
      <alignment horizontal="center" vertical="center" wrapText="1"/>
    </xf>
    <xf numFmtId="44" fontId="2" fillId="2" borderId="5" xfId="1" applyFont="1" applyFill="1" applyBorder="1" applyAlignment="1" applyProtection="1">
      <alignment horizontal="center" vertical="center"/>
    </xf>
    <xf numFmtId="0" fontId="41" fillId="0" borderId="0" xfId="0" applyFont="1" applyAlignment="1">
      <alignment horizontal="left" vertical="center"/>
    </xf>
    <xf numFmtId="0" fontId="16" fillId="0" borderId="0" xfId="0" applyFont="1"/>
    <xf numFmtId="0" fontId="16" fillId="0" borderId="0" xfId="0" applyFont="1" applyAlignment="1">
      <alignment horizontal="center"/>
    </xf>
    <xf numFmtId="0" fontId="35" fillId="0" borderId="0" xfId="0" applyFont="1"/>
    <xf numFmtId="0" fontId="22" fillId="0" borderId="0" xfId="0" applyFont="1" applyAlignment="1">
      <alignment horizontal="center" vertical="center"/>
    </xf>
    <xf numFmtId="0" fontId="0" fillId="0" borderId="0" xfId="0" applyAlignment="1">
      <alignment horizontal="center" vertical="center"/>
    </xf>
    <xf numFmtId="44" fontId="0" fillId="0" borderId="0" xfId="0" applyNumberFormat="1" applyAlignment="1">
      <alignment horizontal="center" vertical="center"/>
    </xf>
    <xf numFmtId="0" fontId="14" fillId="12" borderId="12" xfId="0" applyFont="1" applyFill="1" applyBorder="1" applyAlignment="1">
      <alignment vertical="center" wrapText="1"/>
    </xf>
    <xf numFmtId="0" fontId="14" fillId="12" borderId="13" xfId="0" applyFont="1" applyFill="1" applyBorder="1" applyAlignment="1">
      <alignment vertical="center" wrapText="1"/>
    </xf>
    <xf numFmtId="0" fontId="34" fillId="12" borderId="13" xfId="0" applyFont="1" applyFill="1" applyBorder="1" applyAlignment="1">
      <alignment vertical="center" wrapText="1"/>
    </xf>
    <xf numFmtId="44" fontId="14" fillId="12" borderId="26" xfId="0" applyNumberFormat="1" applyFont="1" applyFill="1" applyBorder="1" applyAlignment="1">
      <alignment vertical="center" wrapText="1"/>
    </xf>
    <xf numFmtId="0" fontId="14" fillId="12" borderId="14" xfId="0" applyFont="1" applyFill="1" applyBorder="1" applyAlignment="1">
      <alignment vertical="center" wrapText="1"/>
    </xf>
    <xf numFmtId="0" fontId="24" fillId="0" borderId="0" xfId="0" applyFont="1" applyAlignment="1">
      <alignment vertical="center" wrapText="1"/>
    </xf>
    <xf numFmtId="0" fontId="25" fillId="0" borderId="0" xfId="0" applyFont="1"/>
    <xf numFmtId="0" fontId="16" fillId="2" borderId="18" xfId="0" applyFont="1" applyFill="1" applyBorder="1" applyAlignment="1">
      <alignment horizontal="left" vertical="center"/>
    </xf>
    <xf numFmtId="0" fontId="16" fillId="2" borderId="18" xfId="0" applyFont="1" applyFill="1" applyBorder="1" applyAlignment="1">
      <alignment horizontal="center" vertical="center"/>
    </xf>
    <xf numFmtId="0" fontId="9" fillId="2" borderId="18" xfId="0" applyFont="1" applyFill="1" applyBorder="1" applyAlignment="1">
      <alignment horizontal="left" vertical="center" wrapText="1"/>
    </xf>
    <xf numFmtId="0" fontId="10" fillId="2" borderId="18" xfId="0" applyFont="1" applyFill="1" applyBorder="1" applyAlignment="1">
      <alignment horizontal="center" vertical="center" wrapText="1"/>
    </xf>
    <xf numFmtId="0" fontId="16" fillId="2" borderId="1" xfId="0" applyFont="1" applyFill="1" applyBorder="1" applyAlignment="1">
      <alignment horizontal="center" vertical="center"/>
    </xf>
    <xf numFmtId="0" fontId="22"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5" xfId="0" applyFont="1" applyFill="1" applyBorder="1" applyAlignment="1">
      <alignment horizontal="left" vertical="center" wrapText="1"/>
    </xf>
    <xf numFmtId="0" fontId="23" fillId="11" borderId="8" xfId="0" applyFont="1" applyFill="1" applyBorder="1" applyAlignment="1">
      <alignment vertical="center" wrapText="1"/>
    </xf>
    <xf numFmtId="0" fontId="23" fillId="11" borderId="9" xfId="0" applyFont="1" applyFill="1" applyBorder="1" applyAlignment="1">
      <alignment vertical="center" wrapText="1"/>
    </xf>
    <xf numFmtId="0" fontId="33" fillId="11" borderId="9" xfId="0" applyFont="1" applyFill="1" applyBorder="1" applyAlignment="1">
      <alignment vertical="center" wrapText="1"/>
    </xf>
    <xf numFmtId="44" fontId="23" fillId="9" borderId="41" xfId="0" applyNumberFormat="1" applyFont="1" applyFill="1" applyBorder="1" applyAlignment="1">
      <alignment vertical="center" wrapText="1"/>
    </xf>
    <xf numFmtId="0" fontId="23" fillId="11" borderId="30" xfId="0" applyFont="1" applyFill="1" applyBorder="1" applyAlignment="1">
      <alignment vertical="center" wrapText="1"/>
    </xf>
    <xf numFmtId="0" fontId="16" fillId="2" borderId="18" xfId="0" applyFont="1" applyFill="1" applyBorder="1" applyAlignment="1">
      <alignment horizontal="center" vertical="center" wrapText="1"/>
    </xf>
    <xf numFmtId="0" fontId="9" fillId="2" borderId="18" xfId="0" applyFont="1" applyFill="1" applyBorder="1" applyAlignment="1">
      <alignment vertical="center" wrapText="1"/>
    </xf>
    <xf numFmtId="0" fontId="14" fillId="9" borderId="12" xfId="0" applyFont="1" applyFill="1" applyBorder="1" applyAlignment="1">
      <alignment vertical="center" wrapText="1"/>
    </xf>
    <xf numFmtId="0" fontId="14" fillId="9" borderId="13" xfId="0" applyFont="1" applyFill="1" applyBorder="1" applyAlignment="1">
      <alignment vertical="center" wrapText="1"/>
    </xf>
    <xf numFmtId="0" fontId="34" fillId="9" borderId="13" xfId="0" applyFont="1" applyFill="1" applyBorder="1" applyAlignment="1">
      <alignment vertical="center" wrapText="1"/>
    </xf>
    <xf numFmtId="44" fontId="14" fillId="9" borderId="26" xfId="0" applyNumberFormat="1" applyFont="1" applyFill="1" applyBorder="1" applyAlignment="1">
      <alignment vertical="center" wrapText="1"/>
    </xf>
    <xf numFmtId="0" fontId="14" fillId="9" borderId="14" xfId="0" applyFont="1" applyFill="1" applyBorder="1" applyAlignment="1">
      <alignment vertical="center" wrapText="1"/>
    </xf>
    <xf numFmtId="0" fontId="18" fillId="2" borderId="17" xfId="0" applyFont="1" applyFill="1" applyBorder="1" applyAlignment="1">
      <alignment horizontal="center" vertical="center"/>
    </xf>
    <xf numFmtId="0" fontId="8" fillId="2" borderId="18" xfId="0" applyFont="1" applyFill="1" applyBorder="1" applyAlignment="1">
      <alignment horizontal="left" vertical="center" wrapText="1"/>
    </xf>
    <xf numFmtId="44" fontId="2" fillId="2" borderId="54" xfId="1" applyFont="1" applyFill="1" applyBorder="1" applyAlignment="1" applyProtection="1">
      <alignment horizontal="center" vertical="center"/>
    </xf>
    <xf numFmtId="0" fontId="18" fillId="2" borderId="2" xfId="0" applyFont="1" applyFill="1" applyBorder="1" applyAlignment="1">
      <alignment horizontal="center" vertical="center"/>
    </xf>
    <xf numFmtId="0" fontId="18" fillId="2" borderId="25" xfId="0" applyFont="1" applyFill="1" applyBorder="1" applyAlignment="1">
      <alignment horizontal="center" vertical="center"/>
    </xf>
    <xf numFmtId="0" fontId="9" fillId="2" borderId="24" xfId="0" applyFont="1" applyFill="1" applyBorder="1" applyAlignment="1">
      <alignment horizontal="left" vertical="center" wrapText="1"/>
    </xf>
    <xf numFmtId="0" fontId="10" fillId="2" borderId="24" xfId="0" applyFont="1" applyFill="1" applyBorder="1" applyAlignment="1">
      <alignment horizontal="center" vertical="center" wrapText="1"/>
    </xf>
    <xf numFmtId="44" fontId="2" fillId="2" borderId="34" xfId="1" applyFont="1" applyFill="1" applyBorder="1" applyAlignment="1" applyProtection="1">
      <alignment horizontal="center" vertical="center"/>
    </xf>
    <xf numFmtId="0" fontId="16" fillId="2" borderId="24" xfId="0" applyFont="1" applyFill="1" applyBorder="1" applyAlignment="1">
      <alignment horizontal="center" vertical="center"/>
    </xf>
    <xf numFmtId="0" fontId="16" fillId="2" borderId="24"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9" fillId="2" borderId="7" xfId="0" applyFont="1" applyFill="1" applyBorder="1" applyAlignment="1">
      <alignment vertical="center" wrapText="1"/>
    </xf>
    <xf numFmtId="0" fontId="18" fillId="2" borderId="51" xfId="0" applyFont="1" applyFill="1" applyBorder="1" applyAlignment="1">
      <alignment horizontal="center" vertical="center"/>
    </xf>
    <xf numFmtId="44" fontId="2" fillId="2" borderId="52" xfId="1" applyFont="1" applyFill="1" applyBorder="1" applyAlignment="1" applyProtection="1">
      <alignment horizontal="center" vertical="center"/>
    </xf>
    <xf numFmtId="0" fontId="34" fillId="8" borderId="12" xfId="0" applyFont="1" applyFill="1" applyBorder="1" applyAlignment="1">
      <alignment vertical="center" wrapText="1"/>
    </xf>
    <xf numFmtId="0" fontId="14" fillId="8" borderId="13" xfId="0" applyFont="1" applyFill="1" applyBorder="1" applyAlignment="1">
      <alignment vertical="center" wrapText="1"/>
    </xf>
    <xf numFmtId="0" fontId="34" fillId="8" borderId="13" xfId="0" applyFont="1" applyFill="1" applyBorder="1" applyAlignment="1">
      <alignment vertical="center" wrapText="1"/>
    </xf>
    <xf numFmtId="44" fontId="14" fillId="8" borderId="26" xfId="0" applyNumberFormat="1" applyFont="1" applyFill="1" applyBorder="1" applyAlignment="1">
      <alignment vertical="center" wrapText="1"/>
    </xf>
    <xf numFmtId="0" fontId="14" fillId="8" borderId="14" xfId="0" applyFont="1" applyFill="1" applyBorder="1" applyAlignment="1">
      <alignment vertical="center" wrapText="1"/>
    </xf>
    <xf numFmtId="0" fontId="2" fillId="2" borderId="50" xfId="0" applyFont="1" applyFill="1" applyBorder="1" applyAlignment="1">
      <alignment horizontal="center" vertical="center"/>
    </xf>
    <xf numFmtId="0" fontId="16" fillId="2" borderId="7" xfId="0" applyFont="1" applyFill="1" applyBorder="1" applyAlignment="1">
      <alignment horizontal="left" vertical="center"/>
    </xf>
    <xf numFmtId="0" fontId="16" fillId="2" borderId="7" xfId="0" applyFont="1" applyFill="1" applyBorder="1" applyAlignment="1">
      <alignment horizontal="center" vertical="center" wrapText="1"/>
    </xf>
    <xf numFmtId="0" fontId="8" fillId="2" borderId="7" xfId="0" applyFont="1" applyFill="1" applyBorder="1" applyAlignment="1">
      <alignment horizontal="left" vertical="center" wrapText="1"/>
    </xf>
    <xf numFmtId="0" fontId="9" fillId="2" borderId="7" xfId="0" applyFont="1" applyFill="1" applyBorder="1" applyAlignment="1">
      <alignment horizontal="left" vertical="center" wrapText="1"/>
    </xf>
    <xf numFmtId="44" fontId="2" fillId="2" borderId="7" xfId="1" applyFont="1" applyFill="1" applyBorder="1" applyAlignment="1" applyProtection="1">
      <alignment horizontal="center" vertical="center"/>
    </xf>
    <xf numFmtId="0" fontId="14" fillId="4" borderId="12" xfId="0" applyFont="1" applyFill="1" applyBorder="1" applyAlignment="1">
      <alignment vertical="center" wrapText="1"/>
    </xf>
    <xf numFmtId="0" fontId="14" fillId="4" borderId="13" xfId="0" applyFont="1" applyFill="1" applyBorder="1" applyAlignment="1">
      <alignment vertical="center" wrapText="1"/>
    </xf>
    <xf numFmtId="0" fontId="34" fillId="4" borderId="13" xfId="0" applyFont="1" applyFill="1" applyBorder="1" applyAlignment="1">
      <alignment vertical="center" wrapText="1"/>
    </xf>
    <xf numFmtId="44" fontId="23" fillId="4" borderId="26" xfId="0" applyNumberFormat="1" applyFont="1" applyFill="1" applyBorder="1" applyAlignment="1">
      <alignment vertical="center" wrapText="1"/>
    </xf>
    <xf numFmtId="0" fontId="14" fillId="4" borderId="14" xfId="0" applyFont="1" applyFill="1" applyBorder="1" applyAlignment="1">
      <alignment vertical="center" wrapText="1"/>
    </xf>
    <xf numFmtId="0" fontId="11" fillId="0" borderId="0" xfId="0" applyFont="1" applyAlignment="1">
      <alignment vertical="center"/>
    </xf>
    <xf numFmtId="0" fontId="41" fillId="0" borderId="0" xfId="0" applyFont="1" applyAlignment="1">
      <alignment vertical="center"/>
    </xf>
    <xf numFmtId="0" fontId="14" fillId="6" borderId="49" xfId="0" applyFont="1" applyFill="1" applyBorder="1" applyAlignment="1">
      <alignment vertical="center" wrapText="1"/>
    </xf>
    <xf numFmtId="0" fontId="3" fillId="2" borderId="43" xfId="1" applyNumberFormat="1" applyFont="1" applyFill="1" applyBorder="1" applyAlignment="1" applyProtection="1">
      <alignment vertical="center"/>
    </xf>
    <xf numFmtId="0" fontId="5" fillId="2" borderId="15"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25" xfId="0" applyFont="1" applyFill="1" applyBorder="1" applyAlignment="1">
      <alignment horizontal="center" vertical="center"/>
    </xf>
    <xf numFmtId="0" fontId="6" fillId="2" borderId="24" xfId="0" applyFont="1" applyFill="1" applyBorder="1" applyAlignment="1">
      <alignment vertical="center" wrapText="1"/>
    </xf>
    <xf numFmtId="0" fontId="8" fillId="2" borderId="24"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7" xfId="0" applyFont="1" applyFill="1" applyBorder="1" applyAlignment="1">
      <alignment vertical="center" wrapText="1"/>
    </xf>
    <xf numFmtId="0" fontId="2" fillId="6" borderId="15" xfId="0" applyFont="1" applyFill="1" applyBorder="1" applyAlignment="1">
      <alignment horizontal="center" vertical="center" wrapText="1"/>
    </xf>
    <xf numFmtId="0" fontId="6" fillId="6" borderId="49" xfId="0" applyFont="1" applyFill="1" applyBorder="1" applyAlignment="1">
      <alignment vertical="center" wrapText="1"/>
    </xf>
    <xf numFmtId="0" fontId="8" fillId="6" borderId="49" xfId="0" applyFont="1" applyFill="1" applyBorder="1" applyAlignment="1">
      <alignment horizontal="left" vertical="center" wrapText="1"/>
    </xf>
    <xf numFmtId="44" fontId="2" fillId="6" borderId="43" xfId="1" applyFont="1" applyFill="1" applyBorder="1" applyAlignment="1" applyProtection="1">
      <alignment horizontal="center" vertical="center" wrapText="1"/>
    </xf>
    <xf numFmtId="0" fontId="2" fillId="2" borderId="44" xfId="0" applyFont="1" applyFill="1" applyBorder="1" applyAlignment="1">
      <alignment horizontal="center" vertical="center"/>
    </xf>
    <xf numFmtId="0" fontId="6" fillId="2" borderId="40" xfId="0" applyFont="1" applyFill="1" applyBorder="1" applyAlignment="1">
      <alignment vertical="center" wrapText="1"/>
    </xf>
    <xf numFmtId="0" fontId="8" fillId="2" borderId="40" xfId="0" applyFont="1" applyFill="1" applyBorder="1" applyAlignment="1">
      <alignment horizontal="left" vertical="center" wrapText="1"/>
    </xf>
    <xf numFmtId="44" fontId="2" fillId="2" borderId="45" xfId="1" applyFont="1" applyFill="1" applyBorder="1" applyAlignment="1" applyProtection="1">
      <alignment horizontal="center" vertical="center"/>
    </xf>
    <xf numFmtId="44" fontId="2" fillId="6" borderId="23" xfId="1" applyFont="1" applyFill="1" applyBorder="1" applyAlignment="1" applyProtection="1">
      <alignment vertical="center" wrapText="1"/>
    </xf>
    <xf numFmtId="44" fontId="2" fillId="6" borderId="3" xfId="1" applyFont="1" applyFill="1" applyBorder="1" applyAlignment="1" applyProtection="1">
      <alignment horizontal="center" vertical="center" wrapText="1"/>
    </xf>
    <xf numFmtId="0" fontId="2" fillId="6" borderId="2" xfId="0" applyFont="1" applyFill="1" applyBorder="1" applyAlignment="1">
      <alignment vertical="center" wrapText="1"/>
    </xf>
    <xf numFmtId="0" fontId="8" fillId="6" borderId="1" xfId="0" applyFont="1" applyFill="1" applyBorder="1" applyAlignment="1">
      <alignment vertical="center" wrapText="1"/>
    </xf>
    <xf numFmtId="44" fontId="2" fillId="6" borderId="2" xfId="1" applyFont="1" applyFill="1" applyBorder="1" applyAlignment="1" applyProtection="1">
      <alignment horizontal="center" vertical="center" wrapText="1"/>
    </xf>
    <xf numFmtId="0" fontId="41" fillId="0" borderId="0" xfId="0" applyFont="1" applyAlignment="1">
      <alignment vertical="center" wrapText="1"/>
    </xf>
    <xf numFmtId="44" fontId="2" fillId="6" borderId="4" xfId="1" applyFont="1" applyFill="1" applyBorder="1" applyAlignment="1" applyProtection="1">
      <alignment horizontal="center" vertical="center" wrapText="1"/>
    </xf>
    <xf numFmtId="0" fontId="8" fillId="6" borderId="5" xfId="0" applyFont="1" applyFill="1" applyBorder="1" applyAlignment="1">
      <alignment vertical="center" wrapText="1"/>
    </xf>
    <xf numFmtId="44" fontId="2" fillId="6" borderId="6" xfId="1" applyFont="1" applyFill="1" applyBorder="1" applyAlignment="1" applyProtection="1">
      <alignment horizontal="center" vertical="center" wrapText="1"/>
    </xf>
    <xf numFmtId="0" fontId="14" fillId="13" borderId="12" xfId="0" applyFont="1" applyFill="1" applyBorder="1" applyAlignment="1">
      <alignment vertical="center" wrapText="1"/>
    </xf>
    <xf numFmtId="0" fontId="39" fillId="13" borderId="13" xfId="0" applyFont="1" applyFill="1" applyBorder="1" applyAlignment="1">
      <alignment vertical="center" wrapText="1"/>
    </xf>
    <xf numFmtId="44" fontId="14" fillId="13" borderId="26" xfId="0" applyNumberFormat="1" applyFont="1" applyFill="1" applyBorder="1" applyAlignment="1">
      <alignment vertical="center" wrapText="1"/>
    </xf>
    <xf numFmtId="0" fontId="5" fillId="2" borderId="20" xfId="0" applyFont="1" applyFill="1" applyBorder="1" applyAlignment="1">
      <alignment horizontal="center" vertical="center" wrapText="1"/>
    </xf>
    <xf numFmtId="0" fontId="39" fillId="2" borderId="62" xfId="0" applyFont="1" applyFill="1" applyBorder="1" applyAlignment="1">
      <alignment horizontal="center" vertical="center" wrapText="1"/>
    </xf>
    <xf numFmtId="0" fontId="3" fillId="2" borderId="53" xfId="0" applyFont="1" applyFill="1" applyBorder="1" applyAlignment="1">
      <alignment horizontal="left" vertical="center" wrapText="1"/>
    </xf>
    <xf numFmtId="0" fontId="2" fillId="2" borderId="61" xfId="0" applyFont="1" applyFill="1" applyBorder="1" applyAlignment="1">
      <alignment horizontal="center" vertical="center" wrapText="1"/>
    </xf>
    <xf numFmtId="0" fontId="2" fillId="2" borderId="61" xfId="0" applyFont="1" applyFill="1" applyBorder="1" applyAlignment="1">
      <alignment vertical="center" wrapText="1"/>
    </xf>
    <xf numFmtId="0" fontId="2" fillId="2" borderId="23" xfId="0" applyFont="1" applyFill="1" applyBorder="1" applyAlignment="1">
      <alignment horizontal="center" vertical="center" wrapText="1"/>
    </xf>
    <xf numFmtId="0" fontId="38" fillId="2" borderId="18" xfId="0" applyFont="1" applyFill="1" applyBorder="1" applyAlignment="1">
      <alignment vertical="center" wrapText="1"/>
    </xf>
    <xf numFmtId="0" fontId="38" fillId="2" borderId="54" xfId="0" applyFont="1" applyFill="1" applyBorder="1" applyAlignment="1">
      <alignment horizontal="center" vertical="center" wrapText="1"/>
    </xf>
    <xf numFmtId="0" fontId="38" fillId="2" borderId="40" xfId="0" applyFont="1" applyFill="1" applyBorder="1" applyAlignment="1">
      <alignment vertical="center" wrapText="1"/>
    </xf>
    <xf numFmtId="0" fontId="38" fillId="2" borderId="55" xfId="0" applyFont="1" applyFill="1" applyBorder="1" applyAlignment="1">
      <alignment horizontal="center" vertical="center" wrapText="1"/>
    </xf>
    <xf numFmtId="0" fontId="38" fillId="2" borderId="5" xfId="0" applyFont="1" applyFill="1" applyBorder="1" applyAlignment="1">
      <alignment vertical="center" wrapText="1"/>
    </xf>
    <xf numFmtId="0" fontId="38" fillId="2" borderId="28" xfId="0" applyFont="1" applyFill="1" applyBorder="1" applyAlignment="1">
      <alignment horizontal="center" vertical="center" wrapText="1"/>
    </xf>
    <xf numFmtId="0" fontId="3" fillId="2" borderId="59" xfId="0" applyFont="1" applyFill="1" applyBorder="1" applyAlignment="1">
      <alignment vertical="center" wrapText="1"/>
    </xf>
    <xf numFmtId="0" fontId="3" fillId="2" borderId="54" xfId="0" applyFont="1" applyFill="1" applyBorder="1" applyAlignment="1">
      <alignment horizontal="center" vertical="center" wrapText="1"/>
    </xf>
    <xf numFmtId="0" fontId="3" fillId="2" borderId="47"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60" xfId="0" applyFont="1" applyFill="1" applyBorder="1" applyAlignment="1">
      <alignment vertical="center" wrapText="1"/>
    </xf>
    <xf numFmtId="0" fontId="3" fillId="2" borderId="28" xfId="0" applyFont="1" applyFill="1" applyBorder="1" applyAlignment="1">
      <alignment horizontal="center" vertical="center" wrapText="1"/>
    </xf>
    <xf numFmtId="0" fontId="3" fillId="2" borderId="18" xfId="0" applyFont="1" applyFill="1" applyBorder="1" applyAlignment="1">
      <alignment vertical="center"/>
    </xf>
    <xf numFmtId="0" fontId="3" fillId="2" borderId="18" xfId="0" applyFont="1" applyFill="1" applyBorder="1" applyAlignment="1">
      <alignment horizontal="center" vertical="center" wrapText="1"/>
    </xf>
    <xf numFmtId="0" fontId="3" fillId="2" borderId="7" xfId="0" applyFont="1" applyFill="1" applyBorder="1" applyAlignment="1">
      <alignment vertical="center"/>
    </xf>
    <xf numFmtId="0" fontId="3" fillId="2" borderId="7" xfId="0" applyFont="1" applyFill="1" applyBorder="1" applyAlignment="1">
      <alignment horizontal="center" vertical="center" wrapText="1"/>
    </xf>
    <xf numFmtId="0" fontId="3" fillId="2" borderId="18" xfId="0" applyFont="1" applyFill="1" applyBorder="1" applyAlignment="1">
      <alignment vertical="center" wrapText="1"/>
    </xf>
    <xf numFmtId="0" fontId="3" fillId="2" borderId="35" xfId="0" applyFont="1" applyFill="1" applyBorder="1" applyAlignment="1">
      <alignment vertical="center"/>
    </xf>
    <xf numFmtId="0" fontId="3" fillId="2" borderId="52" xfId="0" applyFont="1" applyFill="1" applyBorder="1" applyAlignment="1">
      <alignment horizontal="center" vertical="center" wrapText="1"/>
    </xf>
    <xf numFmtId="0" fontId="3" fillId="2" borderId="18" xfId="0" applyFont="1" applyFill="1" applyBorder="1" applyAlignment="1">
      <alignment horizontal="left" vertical="center"/>
    </xf>
    <xf numFmtId="0" fontId="3" fillId="2" borderId="18" xfId="0" applyFont="1" applyFill="1" applyBorder="1" applyAlignment="1">
      <alignment horizontal="center" vertical="center"/>
    </xf>
    <xf numFmtId="0" fontId="3" fillId="2" borderId="7" xfId="0" applyFont="1" applyFill="1" applyBorder="1" applyAlignment="1">
      <alignment horizontal="left" vertical="center"/>
    </xf>
    <xf numFmtId="0" fontId="3" fillId="2" borderId="7" xfId="0" applyFont="1" applyFill="1" applyBorder="1" applyAlignment="1">
      <alignment horizontal="center" vertical="center"/>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0" fontId="3" fillId="2" borderId="5" xfId="0" applyFont="1" applyFill="1" applyBorder="1" applyAlignment="1">
      <alignment horizontal="left" vertical="center"/>
    </xf>
    <xf numFmtId="0" fontId="3" fillId="2" borderId="5" xfId="0" applyFont="1" applyFill="1" applyBorder="1" applyAlignment="1">
      <alignment horizontal="center" vertical="center"/>
    </xf>
    <xf numFmtId="164" fontId="14" fillId="13" borderId="26" xfId="0" applyNumberFormat="1" applyFont="1" applyFill="1" applyBorder="1" applyAlignment="1">
      <alignment horizontal="center" vertical="center" wrapText="1"/>
    </xf>
    <xf numFmtId="0" fontId="40" fillId="0" borderId="0" xfId="0" applyFont="1"/>
    <xf numFmtId="0" fontId="3" fillId="3" borderId="46" xfId="1" applyNumberFormat="1" applyFont="1" applyFill="1" applyBorder="1" applyAlignment="1" applyProtection="1">
      <alignment horizontal="center" vertical="center"/>
      <protection locked="0"/>
    </xf>
    <xf numFmtId="0" fontId="3" fillId="3" borderId="47" xfId="1" applyNumberFormat="1" applyFont="1" applyFill="1" applyBorder="1" applyAlignment="1" applyProtection="1">
      <alignment horizontal="center" vertical="center"/>
      <protection locked="0"/>
    </xf>
    <xf numFmtId="44" fontId="3" fillId="3" borderId="1" xfId="1" applyFont="1" applyFill="1" applyBorder="1" applyAlignment="1" applyProtection="1">
      <alignment vertical="center"/>
      <protection locked="0"/>
    </xf>
    <xf numFmtId="44" fontId="3" fillId="3" borderId="5" xfId="1" applyFont="1" applyFill="1" applyBorder="1" applyAlignment="1" applyProtection="1">
      <alignment vertical="center"/>
      <protection locked="0"/>
    </xf>
    <xf numFmtId="0" fontId="38" fillId="3" borderId="18" xfId="0" applyFont="1" applyFill="1" applyBorder="1" applyAlignment="1" applyProtection="1">
      <alignment horizontal="center" wrapText="1"/>
      <protection locked="0"/>
    </xf>
    <xf numFmtId="0" fontId="38" fillId="3" borderId="40" xfId="0" applyFont="1" applyFill="1" applyBorder="1" applyAlignment="1" applyProtection="1">
      <alignment horizontal="center" wrapText="1"/>
      <protection locked="0"/>
    </xf>
    <xf numFmtId="0" fontId="38" fillId="3" borderId="5" xfId="0" applyFont="1" applyFill="1" applyBorder="1" applyAlignment="1" applyProtection="1">
      <alignment horizontal="center" wrapText="1"/>
      <protection locked="0"/>
    </xf>
    <xf numFmtId="0" fontId="3" fillId="3" borderId="18" xfId="0" applyFont="1" applyFill="1" applyBorder="1" applyAlignment="1" applyProtection="1">
      <alignment horizontal="center" wrapText="1"/>
      <protection locked="0"/>
    </xf>
    <xf numFmtId="0" fontId="3" fillId="3" borderId="1" xfId="0" applyFont="1" applyFill="1" applyBorder="1" applyAlignment="1" applyProtection="1">
      <alignment horizontal="center" wrapText="1"/>
      <protection locked="0"/>
    </xf>
    <xf numFmtId="0" fontId="3" fillId="3" borderId="5" xfId="0" applyFont="1" applyFill="1" applyBorder="1" applyAlignment="1" applyProtection="1">
      <alignment horizontal="center" wrapText="1"/>
      <protection locked="0"/>
    </xf>
    <xf numFmtId="0" fontId="3" fillId="3" borderId="7" xfId="0" applyFont="1" applyFill="1" applyBorder="1" applyAlignment="1" applyProtection="1">
      <alignment horizontal="center" wrapText="1"/>
      <protection locked="0"/>
    </xf>
    <xf numFmtId="0" fontId="3" fillId="3" borderId="18" xfId="0" applyFont="1" applyFill="1" applyBorder="1" applyAlignment="1" applyProtection="1">
      <alignment horizontal="center" vertical="center"/>
      <protection locked="0"/>
    </xf>
    <xf numFmtId="0" fontId="3" fillId="3" borderId="7" xfId="0" applyFont="1" applyFill="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protection locked="0"/>
    </xf>
    <xf numFmtId="0" fontId="14" fillId="4" borderId="22" xfId="0" applyFont="1" applyFill="1" applyBorder="1" applyAlignment="1">
      <alignment horizontal="right" vertical="center" wrapText="1"/>
    </xf>
    <xf numFmtId="0" fontId="15" fillId="4" borderId="26" xfId="0" applyFont="1" applyFill="1" applyBorder="1" applyAlignment="1">
      <alignment horizontal="center" vertical="center" wrapText="1"/>
    </xf>
    <xf numFmtId="165" fontId="0" fillId="0" borderId="0" xfId="0" applyNumberFormat="1"/>
    <xf numFmtId="0" fontId="3" fillId="3" borderId="23" xfId="1" applyNumberFormat="1" applyFont="1" applyFill="1" applyBorder="1" applyAlignment="1" applyProtection="1">
      <alignment vertical="center"/>
      <protection locked="0"/>
    </xf>
    <xf numFmtId="0" fontId="12" fillId="4" borderId="8" xfId="0" applyFont="1" applyFill="1" applyBorder="1" applyAlignment="1">
      <alignment horizontal="right" vertical="center" wrapText="1"/>
    </xf>
    <xf numFmtId="0" fontId="12" fillId="4" borderId="9" xfId="0" applyFont="1" applyFill="1" applyBorder="1" applyAlignment="1">
      <alignment horizontal="right" vertical="center" wrapText="1"/>
    </xf>
    <xf numFmtId="0" fontId="12" fillId="4" borderId="10" xfId="0" applyFont="1" applyFill="1" applyBorder="1" applyAlignment="1">
      <alignment horizontal="right" vertical="center" wrapText="1"/>
    </xf>
    <xf numFmtId="0" fontId="4" fillId="5" borderId="28" xfId="0" applyFont="1" applyFill="1" applyBorder="1" applyAlignment="1">
      <alignment horizontal="center" vertical="center" wrapText="1"/>
    </xf>
    <xf numFmtId="0" fontId="4" fillId="5" borderId="29" xfId="0" applyFont="1" applyFill="1" applyBorder="1" applyAlignment="1">
      <alignment horizontal="center" vertical="center" wrapText="1"/>
    </xf>
    <xf numFmtId="0" fontId="14" fillId="4" borderId="20" xfId="0" applyFont="1" applyFill="1" applyBorder="1" applyAlignment="1">
      <alignment horizontal="left" vertical="center" wrapText="1"/>
    </xf>
    <xf numFmtId="0" fontId="14" fillId="4" borderId="21" xfId="0" applyFont="1" applyFill="1" applyBorder="1" applyAlignment="1">
      <alignment horizontal="left" vertical="center" wrapText="1"/>
    </xf>
    <xf numFmtId="0" fontId="32" fillId="5" borderId="17" xfId="0" applyFont="1" applyFill="1" applyBorder="1" applyAlignment="1">
      <alignment horizontal="right" vertical="center" wrapText="1"/>
    </xf>
    <xf numFmtId="0" fontId="32" fillId="5" borderId="18" xfId="0" applyFont="1" applyFill="1" applyBorder="1" applyAlignment="1">
      <alignment horizontal="right" vertical="center" wrapText="1"/>
    </xf>
    <xf numFmtId="0" fontId="31" fillId="5" borderId="2" xfId="0" applyFont="1" applyFill="1" applyBorder="1" applyAlignment="1">
      <alignment horizontal="right" vertical="center" wrapText="1"/>
    </xf>
    <xf numFmtId="0" fontId="31" fillId="5" borderId="1" xfId="0" applyFont="1" applyFill="1" applyBorder="1" applyAlignment="1">
      <alignment horizontal="right" vertical="center" wrapText="1"/>
    </xf>
    <xf numFmtId="0" fontId="30" fillId="5" borderId="2" xfId="0" applyFont="1" applyFill="1" applyBorder="1" applyAlignment="1">
      <alignment horizontal="right" vertical="center" wrapText="1"/>
    </xf>
    <xf numFmtId="0" fontId="30" fillId="5" borderId="1" xfId="0" applyFont="1" applyFill="1" applyBorder="1" applyAlignment="1">
      <alignment horizontal="right" vertical="center" wrapText="1"/>
    </xf>
    <xf numFmtId="0" fontId="29" fillId="5" borderId="2" xfId="0" applyFont="1" applyFill="1" applyBorder="1" applyAlignment="1">
      <alignment horizontal="right" vertical="center" wrapText="1"/>
    </xf>
    <xf numFmtId="0" fontId="29" fillId="5" borderId="1" xfId="0" applyFont="1" applyFill="1" applyBorder="1" applyAlignment="1">
      <alignment horizontal="right" vertical="center" wrapText="1"/>
    </xf>
    <xf numFmtId="0" fontId="28" fillId="5" borderId="4" xfId="0" applyFont="1" applyFill="1" applyBorder="1" applyAlignment="1">
      <alignment horizontal="right" vertical="center" wrapText="1"/>
    </xf>
    <xf numFmtId="0" fontId="28" fillId="5" borderId="5" xfId="0" applyFont="1" applyFill="1" applyBorder="1" applyAlignment="1">
      <alignment horizontal="right" vertical="center" wrapText="1"/>
    </xf>
    <xf numFmtId="0" fontId="2" fillId="15" borderId="12" xfId="0" applyFont="1" applyFill="1" applyBorder="1" applyAlignment="1">
      <alignment horizontal="center" vertical="center"/>
    </xf>
    <xf numFmtId="0" fontId="2" fillId="15" borderId="13" xfId="0" applyFont="1" applyFill="1" applyBorder="1" applyAlignment="1">
      <alignment horizontal="center" vertical="center"/>
    </xf>
    <xf numFmtId="0" fontId="2" fillId="15" borderId="14" xfId="0" applyFont="1" applyFill="1" applyBorder="1" applyAlignment="1">
      <alignment horizontal="center" vertical="center"/>
    </xf>
    <xf numFmtId="0" fontId="14" fillId="13" borderId="13" xfId="0" applyFont="1" applyFill="1" applyBorder="1" applyAlignment="1">
      <alignment horizontal="right" vertical="center" wrapText="1"/>
    </xf>
    <xf numFmtId="0" fontId="14" fillId="13" borderId="14" xfId="0" applyFont="1" applyFill="1" applyBorder="1" applyAlignment="1">
      <alignment horizontal="right" vertical="center" wrapText="1"/>
    </xf>
    <xf numFmtId="0" fontId="2" fillId="6" borderId="22"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6" fillId="6" borderId="53" xfId="0" applyFont="1" applyFill="1" applyBorder="1" applyAlignment="1">
      <alignment horizontal="left" vertical="center" wrapText="1"/>
    </xf>
    <xf numFmtId="0" fontId="6" fillId="6" borderId="24" xfId="0" applyFont="1" applyFill="1" applyBorder="1" applyAlignment="1">
      <alignment horizontal="left" vertical="center" wrapText="1"/>
    </xf>
    <xf numFmtId="0" fontId="8" fillId="6" borderId="53" xfId="0" applyFont="1" applyFill="1" applyBorder="1" applyAlignment="1">
      <alignment horizontal="left" vertical="center" wrapText="1"/>
    </xf>
    <xf numFmtId="0" fontId="8" fillId="6" borderId="24" xfId="0" applyFont="1" applyFill="1" applyBorder="1" applyAlignment="1">
      <alignment horizontal="left" vertical="center" wrapText="1"/>
    </xf>
    <xf numFmtId="0" fontId="6" fillId="6" borderId="1" xfId="0" applyFont="1" applyFill="1" applyBorder="1" applyAlignment="1">
      <alignment horizontal="left" vertical="center" wrapText="1"/>
    </xf>
    <xf numFmtId="0" fontId="6" fillId="6" borderId="5" xfId="0" applyFont="1" applyFill="1" applyBorder="1" applyAlignment="1">
      <alignment horizontal="left" vertical="center" wrapText="1"/>
    </xf>
    <xf numFmtId="44" fontId="3" fillId="3" borderId="16" xfId="1" applyFont="1" applyFill="1" applyBorder="1" applyAlignment="1" applyProtection="1">
      <alignment horizontal="center" vertical="center"/>
      <protection locked="0"/>
    </xf>
    <xf numFmtId="44" fontId="3" fillId="3" borderId="37" xfId="1" applyFont="1" applyFill="1" applyBorder="1" applyAlignment="1" applyProtection="1">
      <alignment horizontal="center" vertical="center"/>
      <protection locked="0"/>
    </xf>
    <xf numFmtId="0" fontId="3" fillId="3" borderId="55" xfId="1" applyNumberFormat="1" applyFont="1" applyFill="1" applyBorder="1" applyAlignment="1" applyProtection="1">
      <alignment horizontal="center" vertical="center"/>
      <protection locked="0"/>
    </xf>
    <xf numFmtId="0" fontId="3" fillId="3" borderId="56" xfId="1" applyNumberFormat="1" applyFont="1" applyFill="1" applyBorder="1" applyAlignment="1" applyProtection="1">
      <alignment horizontal="center" vertical="center"/>
      <protection locked="0"/>
    </xf>
    <xf numFmtId="0" fontId="3" fillId="3" borderId="49" xfId="1" applyNumberFormat="1" applyFont="1" applyFill="1" applyBorder="1" applyAlignment="1" applyProtection="1">
      <alignment horizontal="center" vertical="center"/>
    </xf>
    <xf numFmtId="0" fontId="3" fillId="3" borderId="34" xfId="1" applyNumberFormat="1" applyFont="1" applyFill="1" applyBorder="1" applyAlignment="1" applyProtection="1">
      <alignment horizontal="center" vertical="center"/>
      <protection locked="0"/>
    </xf>
    <xf numFmtId="0" fontId="3" fillId="3" borderId="48" xfId="1" applyNumberFormat="1" applyFont="1" applyFill="1" applyBorder="1" applyAlignment="1" applyProtection="1">
      <alignment horizontal="center" vertical="center"/>
      <protection locked="0"/>
    </xf>
    <xf numFmtId="0" fontId="3" fillId="3" borderId="46" xfId="1" applyNumberFormat="1" applyFont="1" applyFill="1" applyBorder="1" applyAlignment="1" applyProtection="1">
      <alignment horizontal="center" vertical="center"/>
      <protection locked="0"/>
    </xf>
    <xf numFmtId="0" fontId="3" fillId="3" borderId="47" xfId="1" applyNumberFormat="1" applyFont="1" applyFill="1" applyBorder="1" applyAlignment="1" applyProtection="1">
      <alignment horizontal="center" vertical="center"/>
      <protection locked="0"/>
    </xf>
    <xf numFmtId="0" fontId="19" fillId="6" borderId="15" xfId="0" applyFont="1" applyFill="1" applyBorder="1" applyAlignment="1">
      <alignment horizontal="left" vertical="center" wrapText="1"/>
    </xf>
    <xf numFmtId="0" fontId="19" fillId="6" borderId="49" xfId="0" applyFont="1" applyFill="1" applyBorder="1" applyAlignment="1">
      <alignment horizontal="left" vertical="center" wrapText="1"/>
    </xf>
    <xf numFmtId="0" fontId="4" fillId="5" borderId="31"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4" fillId="5" borderId="32" xfId="0" applyFont="1" applyFill="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2" fillId="2" borderId="1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3" fillId="3" borderId="31" xfId="1" applyNumberFormat="1" applyFont="1" applyFill="1" applyBorder="1" applyAlignment="1" applyProtection="1">
      <alignment horizontal="center" vertical="center"/>
      <protection locked="0"/>
    </xf>
    <xf numFmtId="0" fontId="3" fillId="3" borderId="32" xfId="1" applyNumberFormat="1" applyFont="1" applyFill="1" applyBorder="1" applyAlignment="1" applyProtection="1">
      <alignment horizontal="center" vertical="center"/>
      <protection locked="0"/>
    </xf>
    <xf numFmtId="49" fontId="2" fillId="2" borderId="57" xfId="0" applyNumberFormat="1" applyFont="1" applyFill="1" applyBorder="1" applyAlignment="1">
      <alignment horizontal="center" vertical="center"/>
    </xf>
    <xf numFmtId="49" fontId="2" fillId="2" borderId="58" xfId="0" applyNumberFormat="1" applyFont="1" applyFill="1" applyBorder="1" applyAlignment="1">
      <alignment horizontal="center" vertical="center"/>
    </xf>
    <xf numFmtId="49" fontId="2" fillId="2" borderId="41" xfId="0" applyNumberFormat="1" applyFont="1" applyFill="1" applyBorder="1" applyAlignment="1">
      <alignment horizontal="center" vertical="center"/>
    </xf>
    <xf numFmtId="0" fontId="6" fillId="2" borderId="22"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3" fillId="2" borderId="23"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2" borderId="17" xfId="0" applyFont="1" applyFill="1" applyBorder="1" applyAlignment="1">
      <alignment vertical="center" wrapText="1"/>
    </xf>
    <xf numFmtId="0" fontId="6" fillId="2" borderId="2" xfId="0" applyFont="1" applyFill="1" applyBorder="1" applyAlignment="1">
      <alignment vertical="center"/>
    </xf>
    <xf numFmtId="0" fontId="6" fillId="2" borderId="4" xfId="0" applyFont="1" applyFill="1" applyBorder="1" applyAlignment="1">
      <alignment vertical="center"/>
    </xf>
    <xf numFmtId="0" fontId="3" fillId="2" borderId="19"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14" fillId="13" borderId="12" xfId="0" applyFont="1" applyFill="1" applyBorder="1" applyAlignment="1">
      <alignment horizontal="right" vertical="center" wrapText="1"/>
    </xf>
    <xf numFmtId="0" fontId="3" fillId="2" borderId="23" xfId="0" applyFont="1" applyFill="1" applyBorder="1" applyAlignment="1">
      <alignment horizontal="center" vertical="center"/>
    </xf>
    <xf numFmtId="0" fontId="3" fillId="2" borderId="11" xfId="0" applyFont="1" applyFill="1" applyBorder="1" applyAlignment="1">
      <alignment horizontal="center" vertical="center"/>
    </xf>
    <xf numFmtId="0" fontId="6" fillId="2" borderId="20"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3" fillId="2" borderId="45" xfId="0"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38"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0" fontId="6" fillId="2" borderId="17"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3" fillId="2" borderId="42" xfId="0" applyFont="1" applyFill="1" applyBorder="1" applyAlignment="1">
      <alignment horizontal="center" vertical="center"/>
    </xf>
    <xf numFmtId="0" fontId="6" fillId="2" borderId="4" xfId="0" applyFont="1" applyFill="1" applyBorder="1" applyAlignment="1">
      <alignment horizontal="left" vertical="center" wrapText="1"/>
    </xf>
    <xf numFmtId="0" fontId="10" fillId="2" borderId="22" xfId="0" applyFont="1" applyFill="1" applyBorder="1" applyAlignment="1">
      <alignment vertical="center" wrapText="1"/>
    </xf>
    <xf numFmtId="0" fontId="10" fillId="2" borderId="44" xfId="0" applyFont="1" applyFill="1" applyBorder="1" applyAlignment="1">
      <alignment vertical="center" wrapText="1"/>
    </xf>
    <xf numFmtId="0" fontId="20" fillId="4" borderId="12" xfId="0" applyFont="1" applyFill="1" applyBorder="1" applyAlignment="1">
      <alignment horizontal="left" vertical="center" wrapText="1"/>
    </xf>
    <xf numFmtId="0" fontId="20" fillId="4" borderId="13" xfId="0" applyFont="1" applyFill="1" applyBorder="1" applyAlignment="1">
      <alignment horizontal="left" vertical="center" wrapText="1"/>
    </xf>
    <xf numFmtId="0" fontId="20" fillId="4" borderId="37" xfId="0" applyFont="1" applyFill="1" applyBorder="1" applyAlignment="1">
      <alignment horizontal="left" vertical="center" wrapText="1"/>
    </xf>
    <xf numFmtId="0" fontId="14" fillId="4" borderId="13" xfId="0" applyFont="1" applyFill="1" applyBorder="1" applyAlignment="1">
      <alignment horizontal="right" vertical="center" wrapText="1"/>
    </xf>
    <xf numFmtId="0" fontId="14" fillId="4" borderId="14" xfId="0" applyFont="1" applyFill="1" applyBorder="1" applyAlignment="1">
      <alignment horizontal="right" vertical="center" wrapText="1"/>
    </xf>
    <xf numFmtId="0" fontId="5" fillId="5" borderId="20" xfId="0" applyFont="1" applyFill="1" applyBorder="1" applyAlignment="1">
      <alignment horizontal="left" vertical="center" wrapText="1"/>
    </xf>
    <xf numFmtId="0" fontId="5" fillId="5" borderId="21" xfId="0" applyFont="1" applyFill="1" applyBorder="1" applyAlignment="1">
      <alignment horizontal="left" vertical="center" wrapText="1"/>
    </xf>
    <xf numFmtId="0" fontId="5" fillId="5" borderId="36" xfId="0" applyFont="1" applyFill="1" applyBorder="1" applyAlignment="1">
      <alignment horizontal="left" vertical="center" wrapText="1"/>
    </xf>
    <xf numFmtId="0" fontId="14" fillId="4" borderId="16" xfId="0" applyFont="1" applyFill="1" applyBorder="1" applyAlignment="1">
      <alignment horizontal="right" vertical="center" wrapText="1"/>
    </xf>
    <xf numFmtId="0" fontId="3" fillId="3" borderId="12" xfId="1" applyNumberFormat="1" applyFont="1" applyFill="1" applyBorder="1" applyAlignment="1" applyProtection="1">
      <alignment horizontal="center" vertical="center"/>
    </xf>
    <xf numFmtId="0" fontId="3" fillId="3" borderId="13" xfId="1" applyNumberFormat="1" applyFont="1" applyFill="1" applyBorder="1" applyAlignment="1" applyProtection="1">
      <alignment horizontal="center" vertical="center"/>
    </xf>
    <xf numFmtId="0" fontId="3" fillId="3" borderId="14" xfId="1" applyNumberFormat="1" applyFont="1" applyFill="1" applyBorder="1" applyAlignment="1" applyProtection="1">
      <alignment horizontal="center" vertical="center"/>
    </xf>
    <xf numFmtId="0" fontId="18" fillId="2" borderId="21" xfId="0" applyFont="1" applyFill="1" applyBorder="1" applyAlignment="1">
      <alignment horizontal="center" wrapText="1"/>
    </xf>
    <xf numFmtId="0" fontId="18" fillId="2" borderId="9" xfId="0" applyFont="1" applyFill="1" applyBorder="1" applyAlignment="1">
      <alignment horizontal="center" wrapText="1"/>
    </xf>
    <xf numFmtId="0" fontId="2" fillId="2" borderId="21" xfId="0" applyFont="1" applyFill="1" applyBorder="1" applyAlignment="1">
      <alignment horizontal="center" wrapText="1"/>
    </xf>
    <xf numFmtId="0" fontId="2" fillId="2" borderId="9" xfId="0" applyFont="1" applyFill="1" applyBorder="1" applyAlignment="1">
      <alignment horizontal="center" wrapText="1"/>
    </xf>
    <xf numFmtId="0" fontId="5" fillId="2" borderId="20" xfId="0" applyFont="1" applyFill="1" applyBorder="1" applyAlignment="1">
      <alignment horizontal="center" wrapText="1"/>
    </xf>
    <xf numFmtId="0" fontId="5" fillId="2" borderId="8" xfId="0" applyFont="1" applyFill="1" applyBorder="1" applyAlignment="1">
      <alignment horizontal="center" wrapText="1"/>
    </xf>
    <xf numFmtId="0" fontId="2" fillId="2" borderId="23" xfId="0" applyFont="1" applyFill="1" applyBorder="1" applyAlignment="1">
      <alignment horizontal="center" wrapText="1"/>
    </xf>
    <xf numFmtId="0" fontId="2" fillId="2" borderId="11" xfId="0" applyFont="1" applyFill="1" applyBorder="1" applyAlignment="1">
      <alignment horizontal="center" wrapText="1"/>
    </xf>
    <xf numFmtId="0" fontId="2" fillId="4" borderId="12" xfId="0" applyFont="1" applyFill="1" applyBorder="1" applyAlignment="1">
      <alignment horizontal="center" wrapText="1"/>
    </xf>
    <xf numFmtId="0" fontId="2" fillId="4" borderId="13" xfId="0" applyFont="1" applyFill="1" applyBorder="1" applyAlignment="1">
      <alignment horizontal="center" wrapText="1"/>
    </xf>
    <xf numFmtId="0" fontId="2" fillId="4" borderId="14" xfId="0" applyFont="1" applyFill="1" applyBorder="1" applyAlignment="1">
      <alignment horizontal="center" wrapText="1"/>
    </xf>
    <xf numFmtId="0" fontId="14" fillId="8" borderId="13" xfId="0" applyFont="1" applyFill="1" applyBorder="1" applyAlignment="1">
      <alignment horizontal="right" vertical="center" wrapText="1"/>
    </xf>
    <xf numFmtId="0" fontId="14" fillId="8" borderId="14" xfId="0" applyFont="1" applyFill="1" applyBorder="1" applyAlignment="1">
      <alignment horizontal="right" vertical="center" wrapText="1"/>
    </xf>
    <xf numFmtId="0" fontId="2" fillId="7" borderId="12" xfId="0" applyFont="1" applyFill="1" applyBorder="1" applyAlignment="1">
      <alignment horizontal="center" wrapText="1"/>
    </xf>
    <xf numFmtId="0" fontId="2" fillId="7" borderId="13" xfId="0" applyFont="1" applyFill="1" applyBorder="1" applyAlignment="1">
      <alignment horizontal="center" wrapText="1"/>
    </xf>
    <xf numFmtId="0" fontId="2" fillId="7" borderId="14" xfId="0" applyFont="1" applyFill="1" applyBorder="1" applyAlignment="1">
      <alignment horizontal="center" wrapText="1"/>
    </xf>
    <xf numFmtId="0" fontId="5" fillId="7" borderId="8" xfId="0" applyFont="1" applyFill="1" applyBorder="1" applyAlignment="1">
      <alignment horizontal="left" vertical="center" wrapText="1"/>
    </xf>
    <xf numFmtId="0" fontId="5" fillId="7" borderId="9" xfId="0" applyFont="1" applyFill="1" applyBorder="1" applyAlignment="1">
      <alignment horizontal="left" vertical="center" wrapText="1"/>
    </xf>
    <xf numFmtId="0" fontId="5" fillId="7" borderId="30" xfId="0" applyFont="1" applyFill="1" applyBorder="1" applyAlignment="1">
      <alignment horizontal="left" vertical="center" wrapText="1"/>
    </xf>
    <xf numFmtId="0" fontId="18" fillId="2" borderId="20" xfId="0" applyFont="1" applyFill="1" applyBorder="1" applyAlignment="1">
      <alignment horizontal="center" wrapText="1"/>
    </xf>
    <xf numFmtId="0" fontId="18" fillId="2" borderId="8" xfId="0" applyFont="1" applyFill="1" applyBorder="1" applyAlignment="1">
      <alignment horizontal="center" wrapText="1"/>
    </xf>
    <xf numFmtId="0" fontId="21" fillId="7" borderId="12" xfId="0" applyFont="1" applyFill="1" applyBorder="1" applyAlignment="1">
      <alignment horizontal="left" vertical="center" wrapText="1"/>
    </xf>
    <xf numFmtId="0" fontId="21" fillId="7" borderId="13" xfId="0" applyFont="1" applyFill="1" applyBorder="1" applyAlignment="1">
      <alignment horizontal="left" vertical="center" wrapText="1"/>
    </xf>
    <xf numFmtId="0" fontId="21" fillId="7" borderId="37" xfId="0" applyFont="1" applyFill="1" applyBorder="1" applyAlignment="1">
      <alignment horizontal="left" vertical="center" wrapText="1"/>
    </xf>
    <xf numFmtId="0" fontId="14" fillId="7" borderId="16" xfId="0" applyFont="1" applyFill="1" applyBorder="1" applyAlignment="1">
      <alignment horizontal="right" vertical="center" wrapText="1"/>
    </xf>
    <xf numFmtId="0" fontId="14" fillId="7" borderId="13" xfId="0" applyFont="1" applyFill="1" applyBorder="1" applyAlignment="1">
      <alignment horizontal="right" vertical="center" wrapText="1"/>
    </xf>
    <xf numFmtId="0" fontId="23" fillId="11" borderId="9" xfId="0" applyFont="1" applyFill="1" applyBorder="1" applyAlignment="1">
      <alignment horizontal="right" vertical="center" wrapText="1"/>
    </xf>
    <xf numFmtId="0" fontId="23" fillId="11" borderId="30" xfId="0" applyFont="1" applyFill="1" applyBorder="1" applyAlignment="1">
      <alignment horizontal="right" vertical="center" wrapText="1"/>
    </xf>
    <xf numFmtId="0" fontId="14" fillId="9" borderId="13" xfId="0" applyFont="1" applyFill="1" applyBorder="1" applyAlignment="1">
      <alignment horizontal="right" vertical="center" wrapText="1"/>
    </xf>
    <xf numFmtId="0" fontId="14" fillId="9" borderId="14" xfId="0" applyFont="1" applyFill="1" applyBorder="1" applyAlignment="1">
      <alignment horizontal="right" vertical="center" wrapText="1"/>
    </xf>
    <xf numFmtId="0" fontId="5" fillId="9" borderId="20" xfId="0" applyFont="1" applyFill="1" applyBorder="1" applyAlignment="1">
      <alignment horizontal="left" vertical="center" wrapText="1"/>
    </xf>
    <xf numFmtId="0" fontId="5" fillId="9" borderId="21" xfId="0" applyFont="1" applyFill="1" applyBorder="1" applyAlignment="1">
      <alignment horizontal="left" vertical="center" wrapText="1"/>
    </xf>
    <xf numFmtId="0" fontId="5" fillId="9" borderId="36" xfId="0" applyFont="1" applyFill="1" applyBorder="1" applyAlignment="1">
      <alignment horizontal="left" vertical="center" wrapText="1"/>
    </xf>
    <xf numFmtId="0" fontId="2" fillId="9" borderId="12" xfId="0" applyFont="1" applyFill="1" applyBorder="1" applyAlignment="1">
      <alignment horizontal="center" wrapText="1"/>
    </xf>
    <xf numFmtId="0" fontId="2" fillId="9" borderId="13" xfId="0" applyFont="1" applyFill="1" applyBorder="1" applyAlignment="1">
      <alignment horizontal="center" wrapText="1"/>
    </xf>
    <xf numFmtId="0" fontId="2" fillId="9" borderId="14" xfId="0" applyFont="1" applyFill="1" applyBorder="1" applyAlignment="1">
      <alignment horizontal="center" wrapText="1"/>
    </xf>
    <xf numFmtId="0" fontId="5" fillId="9" borderId="38" xfId="0" applyFont="1" applyFill="1" applyBorder="1" applyAlignment="1">
      <alignment horizontal="left" vertical="center" wrapText="1"/>
    </xf>
    <xf numFmtId="0" fontId="5" fillId="9" borderId="0" xfId="0" applyFont="1" applyFill="1" applyAlignment="1">
      <alignment horizontal="left" vertical="center" wrapText="1"/>
    </xf>
    <xf numFmtId="0" fontId="5" fillId="9" borderId="39" xfId="0" applyFont="1" applyFill="1" applyBorder="1" applyAlignment="1">
      <alignment horizontal="left" vertical="center" wrapText="1"/>
    </xf>
    <xf numFmtId="0" fontId="26" fillId="9" borderId="12" xfId="0" applyFont="1" applyFill="1" applyBorder="1" applyAlignment="1">
      <alignment horizontal="left" vertical="center" wrapText="1"/>
    </xf>
    <xf numFmtId="0" fontId="21" fillId="9" borderId="13" xfId="0" applyFont="1" applyFill="1" applyBorder="1" applyAlignment="1">
      <alignment horizontal="left" vertical="center" wrapText="1"/>
    </xf>
    <xf numFmtId="0" fontId="21" fillId="9" borderId="37" xfId="0" applyFont="1" applyFill="1" applyBorder="1" applyAlignment="1">
      <alignment horizontal="left" vertical="center" wrapText="1"/>
    </xf>
    <xf numFmtId="0" fontId="14" fillId="9" borderId="16" xfId="0" applyFont="1" applyFill="1" applyBorder="1" applyAlignment="1">
      <alignment horizontal="right" vertical="center" wrapText="1"/>
    </xf>
    <xf numFmtId="0" fontId="14" fillId="12" borderId="13" xfId="0" applyFont="1" applyFill="1" applyBorder="1" applyAlignment="1">
      <alignment horizontal="right" vertical="center" wrapText="1"/>
    </xf>
    <xf numFmtId="0" fontId="14" fillId="12" borderId="14" xfId="0" applyFont="1" applyFill="1" applyBorder="1" applyAlignment="1">
      <alignment horizontal="right" vertical="center" wrapText="1"/>
    </xf>
    <xf numFmtId="0" fontId="2" fillId="10" borderId="12" xfId="0" applyFont="1" applyFill="1" applyBorder="1" applyAlignment="1">
      <alignment horizontal="center" wrapText="1"/>
    </xf>
    <xf numFmtId="0" fontId="2" fillId="10" borderId="13" xfId="0" applyFont="1" applyFill="1" applyBorder="1" applyAlignment="1">
      <alignment horizontal="center" wrapText="1"/>
    </xf>
    <xf numFmtId="0" fontId="2" fillId="10" borderId="14" xfId="0" applyFont="1" applyFill="1" applyBorder="1" applyAlignment="1">
      <alignment horizontal="center" wrapText="1"/>
    </xf>
    <xf numFmtId="0" fontId="5" fillId="10" borderId="12" xfId="0" applyFont="1" applyFill="1" applyBorder="1" applyAlignment="1">
      <alignment horizontal="left" vertical="center" wrapText="1"/>
    </xf>
    <xf numFmtId="0" fontId="5" fillId="10" borderId="13" xfId="0" applyFont="1" applyFill="1" applyBorder="1" applyAlignment="1">
      <alignment horizontal="left" vertical="center" wrapText="1"/>
    </xf>
    <xf numFmtId="0" fontId="5" fillId="10" borderId="14" xfId="0" applyFont="1" applyFill="1" applyBorder="1" applyAlignment="1">
      <alignment horizontal="left" vertical="center" wrapText="1"/>
    </xf>
    <xf numFmtId="0" fontId="34" fillId="10" borderId="13" xfId="0" applyFont="1" applyFill="1" applyBorder="1" applyAlignment="1">
      <alignment horizontal="right" vertical="center" wrapText="1"/>
    </xf>
    <xf numFmtId="0" fontId="34" fillId="10" borderId="14" xfId="0" applyFont="1" applyFill="1" applyBorder="1" applyAlignment="1">
      <alignment horizontal="right" vertical="center" wrapText="1"/>
    </xf>
    <xf numFmtId="0" fontId="27" fillId="10" borderId="12" xfId="0" applyFont="1" applyFill="1" applyBorder="1" applyAlignment="1">
      <alignment horizontal="left" vertical="center" wrapText="1"/>
    </xf>
    <xf numFmtId="0" fontId="21" fillId="10" borderId="13" xfId="0" applyFont="1" applyFill="1" applyBorder="1" applyAlignment="1">
      <alignment horizontal="left" vertical="center" wrapText="1"/>
    </xf>
  </cellXfs>
  <cellStyles count="2">
    <cellStyle name="Standard" xfId="0" builtinId="0"/>
    <cellStyle name="Währung" xfId="1" builtinId="4"/>
  </cellStyles>
  <dxfs count="0"/>
  <tableStyles count="0" defaultTableStyle="TableStyleMedium2" defaultPivotStyle="PivotStyleLight16"/>
  <colors>
    <mruColors>
      <color rgb="FFFFFFCC"/>
      <color rgb="FFFFFF99"/>
      <color rgb="FFDEBDFF"/>
      <color rgb="FFCF9FFF"/>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06/relationships/rdRichValueStructure" Target="richData/rdrichvaluestructure.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microsoft.com/office/2017/06/relationships/rdRichValue" Target="richData/rdrichvalue.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22/10/relationships/richValueRel" Target="richData/richValueRel.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 Id="rId14"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sheetPr>
  <dimension ref="A1:F23"/>
  <sheetViews>
    <sheetView tabSelected="1" zoomScaleNormal="100" workbookViewId="0">
      <selection activeCell="E4" sqref="E4"/>
    </sheetView>
  </sheetViews>
  <sheetFormatPr baseColWidth="10" defaultRowHeight="14.4" x14ac:dyDescent="0.3"/>
  <cols>
    <col min="1" max="1" width="7.6640625" bestFit="1" customWidth="1"/>
    <col min="2" max="2" width="53.5546875" customWidth="1"/>
    <col min="3" max="3" width="43.5546875" customWidth="1"/>
    <col min="4" max="4" width="48" customWidth="1"/>
    <col min="5" max="5" width="35.88671875" customWidth="1"/>
    <col min="6" max="6" width="36.33203125" customWidth="1"/>
  </cols>
  <sheetData>
    <row r="1" spans="1:6" ht="55.2" customHeight="1" thickBot="1" x14ac:dyDescent="0.35">
      <c r="A1" s="215" t="s">
        <v>232</v>
      </c>
      <c r="B1" s="216"/>
      <c r="C1" s="216"/>
      <c r="D1" s="216"/>
      <c r="E1" s="33"/>
    </row>
    <row r="2" spans="1:6" ht="55.2" customHeight="1" thickBot="1" x14ac:dyDescent="0.35">
      <c r="A2" s="217" t="s">
        <v>8</v>
      </c>
      <c r="B2" s="218"/>
      <c r="C2" s="208" t="s">
        <v>7</v>
      </c>
      <c r="D2" s="211" t="str">
        <f>'Leistungsblatt Allgemein'!D2</f>
        <v xml:space="preserve">Bitte Firmennamen und Adresse eintragen </v>
      </c>
      <c r="E2" s="33"/>
    </row>
    <row r="3" spans="1:6" ht="34.950000000000003" customHeight="1" x14ac:dyDescent="0.3">
      <c r="A3" s="219" t="s">
        <v>122</v>
      </c>
      <c r="B3" s="220"/>
      <c r="C3" s="220"/>
      <c r="D3" s="2">
        <f>'Leistungsblatt Allgemein'!E21</f>
        <v>0</v>
      </c>
      <c r="E3" s="33"/>
    </row>
    <row r="4" spans="1:6" ht="34.950000000000003" customHeight="1" x14ac:dyDescent="0.3">
      <c r="A4" s="221" t="s">
        <v>117</v>
      </c>
      <c r="B4" s="222"/>
      <c r="C4" s="222"/>
      <c r="D4" s="3">
        <f>'Bekleidung Elektro'!K27</f>
        <v>0</v>
      </c>
      <c r="E4" s="33"/>
    </row>
    <row r="5" spans="1:6" ht="34.950000000000003" customHeight="1" x14ac:dyDescent="0.3">
      <c r="A5" s="223" t="s">
        <v>118</v>
      </c>
      <c r="B5" s="224"/>
      <c r="C5" s="224"/>
      <c r="D5" s="3">
        <f>'Bekleidung Kanal'!K24</f>
        <v>0</v>
      </c>
      <c r="E5" s="33"/>
    </row>
    <row r="6" spans="1:6" ht="34.950000000000003" customHeight="1" x14ac:dyDescent="0.3">
      <c r="A6" s="225" t="s">
        <v>119</v>
      </c>
      <c r="B6" s="226"/>
      <c r="C6" s="226"/>
      <c r="D6" s="3">
        <f>'Bekleidung Kärwerk + Labor'!K35</f>
        <v>0</v>
      </c>
      <c r="E6" s="33"/>
    </row>
    <row r="7" spans="1:6" ht="34.950000000000003" customHeight="1" thickBot="1" x14ac:dyDescent="0.35">
      <c r="A7" s="227" t="s">
        <v>289</v>
      </c>
      <c r="B7" s="228"/>
      <c r="C7" s="228"/>
      <c r="D7" s="4">
        <f>'Bekleidung Verwaltung + Leitung'!K13</f>
        <v>0</v>
      </c>
      <c r="E7" s="33"/>
    </row>
    <row r="8" spans="1:6" ht="55.2" customHeight="1" thickBot="1" x14ac:dyDescent="0.35">
      <c r="A8" s="212" t="s">
        <v>256</v>
      </c>
      <c r="B8" s="213"/>
      <c r="C8" s="214"/>
      <c r="D8" s="5">
        <f>SUM(D3:D7)</f>
        <v>0</v>
      </c>
      <c r="E8" s="209" t="s">
        <v>123</v>
      </c>
    </row>
    <row r="14" spans="1:6" x14ac:dyDescent="0.3">
      <c r="D14" s="210"/>
      <c r="E14" s="210"/>
      <c r="F14" s="210"/>
    </row>
    <row r="15" spans="1:6" x14ac:dyDescent="0.3">
      <c r="D15" s="210"/>
      <c r="F15" s="210"/>
    </row>
    <row r="16" spans="1:6" x14ac:dyDescent="0.3">
      <c r="D16" s="210"/>
    </row>
    <row r="23" spans="4:4" x14ac:dyDescent="0.3">
      <c r="D23" s="210"/>
    </row>
  </sheetData>
  <sheetProtection algorithmName="SHA-512" hashValue="RaldgFGHmUJvgrZejyf7iHSArAd/WNB+zzosGm/C4oqWQ529GfmQC2FdC4u2oTnIm++SSsDGYaopfPgbwnbz7w==" saltValue="FuZOhygSnZmkUZ0ctzuyqA==" spinCount="100000" sheet="1" objects="1" scenarios="1"/>
  <mergeCells count="8">
    <mergeCell ref="A8:C8"/>
    <mergeCell ref="A1:D1"/>
    <mergeCell ref="A2:B2"/>
    <mergeCell ref="A3:C3"/>
    <mergeCell ref="A4:C4"/>
    <mergeCell ref="A5:C5"/>
    <mergeCell ref="A6:C6"/>
    <mergeCell ref="A7:C7"/>
  </mergeCells>
  <phoneticPr fontId="7"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Footer>&amp;L&amp;"Arial,Fett"Preisblatt&amp;R&amp;"Arial,Fett"Seite &amp;P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M43"/>
  <sheetViews>
    <sheetView zoomScale="85" zoomScaleNormal="85" workbookViewId="0">
      <pane ySplit="3" topLeftCell="A4" activePane="bottomLeft" state="frozen"/>
      <selection pane="bottomLeft" activeCell="H8" sqref="H8"/>
    </sheetView>
  </sheetViews>
  <sheetFormatPr baseColWidth="10" defaultColWidth="11.5546875" defaultRowHeight="14.4" x14ac:dyDescent="0.3"/>
  <cols>
    <col min="1" max="1" width="10.6640625" customWidth="1"/>
    <col min="2" max="2" width="35.6640625" style="192" customWidth="1"/>
    <col min="3" max="3" width="66.6640625" customWidth="1"/>
    <col min="4" max="4" width="27.88671875" customWidth="1"/>
    <col min="5" max="5" width="29.33203125" customWidth="1"/>
    <col min="6" max="6" width="18" customWidth="1"/>
    <col min="7" max="7" width="33.5546875" style="124" customWidth="1"/>
    <col min="8" max="8" width="73.109375" style="125" customWidth="1"/>
  </cols>
  <sheetData>
    <row r="1" spans="1:7" ht="55.2" customHeight="1" thickBot="1" x14ac:dyDescent="0.35">
      <c r="A1" s="256" t="e" vm="1">
        <v>#VALUE!</v>
      </c>
      <c r="B1" s="257"/>
      <c r="C1" s="253" t="s">
        <v>231</v>
      </c>
      <c r="D1" s="254"/>
      <c r="E1" s="254"/>
      <c r="F1" s="255"/>
    </row>
    <row r="2" spans="1:7" ht="55.2" customHeight="1" thickBot="1" x14ac:dyDescent="0.35">
      <c r="A2" s="251" t="s">
        <v>6</v>
      </c>
      <c r="B2" s="252"/>
      <c r="C2" s="126" t="s">
        <v>7</v>
      </c>
      <c r="D2" s="246" t="s">
        <v>24</v>
      </c>
      <c r="E2" s="246"/>
      <c r="F2" s="127"/>
      <c r="G2" s="33"/>
    </row>
    <row r="3" spans="1:7" ht="38.4" customHeight="1" thickBot="1" x14ac:dyDescent="0.35">
      <c r="A3" s="128" t="s">
        <v>0</v>
      </c>
      <c r="B3" s="129" t="s">
        <v>5</v>
      </c>
      <c r="C3" s="130" t="s">
        <v>1</v>
      </c>
      <c r="D3" s="258" t="s">
        <v>2</v>
      </c>
      <c r="E3" s="259"/>
      <c r="F3" s="132" t="s">
        <v>3</v>
      </c>
      <c r="G3" s="33"/>
    </row>
    <row r="4" spans="1:7" ht="73.2" customHeight="1" x14ac:dyDescent="0.3">
      <c r="A4" s="133" t="s">
        <v>234</v>
      </c>
      <c r="B4" s="134" t="s">
        <v>10</v>
      </c>
      <c r="C4" s="135" t="s">
        <v>25</v>
      </c>
      <c r="D4" s="247"/>
      <c r="E4" s="248"/>
      <c r="F4" s="6" t="s">
        <v>9</v>
      </c>
    </row>
    <row r="5" spans="1:7" ht="88.2" customHeight="1" x14ac:dyDescent="0.3">
      <c r="A5" s="45" t="s">
        <v>235</v>
      </c>
      <c r="B5" s="136" t="s">
        <v>11</v>
      </c>
      <c r="C5" s="80" t="s">
        <v>258</v>
      </c>
      <c r="D5" s="249"/>
      <c r="E5" s="250"/>
      <c r="F5" s="1" t="s">
        <v>9</v>
      </c>
    </row>
    <row r="6" spans="1:7" ht="73.2" customHeight="1" x14ac:dyDescent="0.3">
      <c r="A6" s="45" t="s">
        <v>236</v>
      </c>
      <c r="B6" s="136" t="s">
        <v>12</v>
      </c>
      <c r="C6" s="52" t="s">
        <v>26</v>
      </c>
      <c r="D6" s="249"/>
      <c r="E6" s="250"/>
      <c r="F6" s="1" t="s">
        <v>9</v>
      </c>
    </row>
    <row r="7" spans="1:7" ht="73.2" customHeight="1" x14ac:dyDescent="0.3">
      <c r="A7" s="45" t="s">
        <v>237</v>
      </c>
      <c r="B7" s="136" t="s">
        <v>128</v>
      </c>
      <c r="C7" s="52" t="s">
        <v>191</v>
      </c>
      <c r="D7" s="249"/>
      <c r="E7" s="250"/>
      <c r="F7" s="1" t="s">
        <v>9</v>
      </c>
    </row>
    <row r="8" spans="1:7" ht="105" customHeight="1" x14ac:dyDescent="0.3">
      <c r="A8" s="45" t="s">
        <v>238</v>
      </c>
      <c r="B8" s="136" t="s">
        <v>230</v>
      </c>
      <c r="C8" s="52" t="s">
        <v>265</v>
      </c>
      <c r="D8" s="193"/>
      <c r="E8" s="194"/>
      <c r="F8" s="1" t="s">
        <v>9</v>
      </c>
    </row>
    <row r="9" spans="1:7" ht="73.2" customHeight="1" x14ac:dyDescent="0.3">
      <c r="A9" s="45" t="s">
        <v>239</v>
      </c>
      <c r="B9" s="136" t="s">
        <v>129</v>
      </c>
      <c r="C9" s="80" t="s">
        <v>127</v>
      </c>
      <c r="D9" s="249"/>
      <c r="E9" s="250"/>
      <c r="F9" s="1" t="s">
        <v>9</v>
      </c>
      <c r="G9" s="33"/>
    </row>
    <row r="10" spans="1:7" ht="96" customHeight="1" x14ac:dyDescent="0.3">
      <c r="A10" s="45" t="s">
        <v>240</v>
      </c>
      <c r="B10" s="136" t="s">
        <v>129</v>
      </c>
      <c r="C10" s="80" t="s">
        <v>257</v>
      </c>
      <c r="D10" s="249"/>
      <c r="E10" s="250"/>
      <c r="F10" s="1" t="s">
        <v>9</v>
      </c>
      <c r="G10" s="33"/>
    </row>
    <row r="11" spans="1:7" ht="73.2" customHeight="1" thickBot="1" x14ac:dyDescent="0.35">
      <c r="A11" s="113" t="s">
        <v>241</v>
      </c>
      <c r="B11" s="137" t="s">
        <v>134</v>
      </c>
      <c r="C11" s="116" t="s">
        <v>133</v>
      </c>
      <c r="D11" s="260"/>
      <c r="E11" s="261"/>
      <c r="F11" s="24" t="s">
        <v>9</v>
      </c>
      <c r="G11" s="33"/>
    </row>
    <row r="12" spans="1:7" ht="105.6" customHeight="1" thickBot="1" x14ac:dyDescent="0.35">
      <c r="A12" s="138" t="s">
        <v>242</v>
      </c>
      <c r="B12" s="139" t="s">
        <v>130</v>
      </c>
      <c r="C12" s="140" t="s">
        <v>195</v>
      </c>
      <c r="D12" s="242"/>
      <c r="E12" s="243"/>
      <c r="F12" s="141" t="s">
        <v>242</v>
      </c>
    </row>
    <row r="13" spans="1:7" ht="91.95" customHeight="1" thickBot="1" x14ac:dyDescent="0.35">
      <c r="A13" s="142" t="s">
        <v>4</v>
      </c>
      <c r="B13" s="143" t="s">
        <v>131</v>
      </c>
      <c r="C13" s="144" t="s">
        <v>136</v>
      </c>
      <c r="D13" s="244"/>
      <c r="E13" s="245"/>
      <c r="F13" s="145" t="s">
        <v>9</v>
      </c>
    </row>
    <row r="14" spans="1:7" ht="55.05" customHeight="1" x14ac:dyDescent="0.3">
      <c r="A14" s="234" t="s">
        <v>243</v>
      </c>
      <c r="B14" s="236" t="s">
        <v>132</v>
      </c>
      <c r="C14" s="238" t="s">
        <v>135</v>
      </c>
      <c r="D14" s="19" t="s">
        <v>279</v>
      </c>
      <c r="E14" s="20" t="s">
        <v>278</v>
      </c>
      <c r="F14" s="146"/>
    </row>
    <row r="15" spans="1:7" ht="55.05" customHeight="1" x14ac:dyDescent="0.3">
      <c r="A15" s="235"/>
      <c r="B15" s="237"/>
      <c r="C15" s="239"/>
      <c r="D15" s="195"/>
      <c r="E15" s="18">
        <f>D15*52*4</f>
        <v>0</v>
      </c>
      <c r="F15" s="147" t="s">
        <v>243</v>
      </c>
    </row>
    <row r="16" spans="1:7" ht="125.4" customHeight="1" x14ac:dyDescent="0.3">
      <c r="A16" s="148"/>
      <c r="B16" s="240" t="s">
        <v>137</v>
      </c>
      <c r="C16" s="149" t="s">
        <v>193</v>
      </c>
      <c r="D16" s="17" t="s">
        <v>280</v>
      </c>
      <c r="E16" s="17" t="s">
        <v>278</v>
      </c>
      <c r="F16" s="147"/>
    </row>
    <row r="17" spans="1:13" ht="75" customHeight="1" x14ac:dyDescent="0.3">
      <c r="A17" s="150" t="s">
        <v>244</v>
      </c>
      <c r="B17" s="240"/>
      <c r="C17" s="149" t="s">
        <v>252</v>
      </c>
      <c r="D17" s="195"/>
      <c r="E17" s="18">
        <f>D17*52*4</f>
        <v>0</v>
      </c>
      <c r="F17" s="147" t="s">
        <v>244</v>
      </c>
      <c r="H17" s="151"/>
    </row>
    <row r="18" spans="1:13" ht="85.8" customHeight="1" x14ac:dyDescent="0.3">
      <c r="A18" s="150" t="s">
        <v>245</v>
      </c>
      <c r="B18" s="240"/>
      <c r="C18" s="149" t="s">
        <v>266</v>
      </c>
      <c r="D18" s="195"/>
      <c r="E18" s="18">
        <f>D18*52*4</f>
        <v>0</v>
      </c>
      <c r="F18" s="147" t="s">
        <v>245</v>
      </c>
    </row>
    <row r="19" spans="1:13" ht="75" customHeight="1" x14ac:dyDescent="0.3">
      <c r="A19" s="150" t="s">
        <v>247</v>
      </c>
      <c r="B19" s="240"/>
      <c r="C19" s="149" t="s">
        <v>138</v>
      </c>
      <c r="D19" s="195"/>
      <c r="E19" s="18">
        <f>D19*52*4</f>
        <v>0</v>
      </c>
      <c r="F19" s="147" t="s">
        <v>247</v>
      </c>
    </row>
    <row r="20" spans="1:13" ht="75" customHeight="1" thickBot="1" x14ac:dyDescent="0.35">
      <c r="A20" s="152" t="s">
        <v>246</v>
      </c>
      <c r="B20" s="241"/>
      <c r="C20" s="153" t="s">
        <v>253</v>
      </c>
      <c r="D20" s="196"/>
      <c r="E20" s="21">
        <f>D20*52*4</f>
        <v>0</v>
      </c>
      <c r="F20" s="154" t="s">
        <v>246</v>
      </c>
    </row>
    <row r="21" spans="1:13" s="73" customFormat="1" ht="39" customHeight="1" thickBot="1" x14ac:dyDescent="0.35">
      <c r="A21" s="155"/>
      <c r="B21" s="156"/>
      <c r="C21" s="232" t="s">
        <v>122</v>
      </c>
      <c r="D21" s="233"/>
      <c r="E21" s="157">
        <f>E20+E19+E18+E17+E15+D12</f>
        <v>0</v>
      </c>
      <c r="F21" s="157"/>
      <c r="G21"/>
      <c r="H21" s="125"/>
      <c r="I21"/>
      <c r="J21"/>
      <c r="K21"/>
      <c r="L21"/>
      <c r="M21"/>
    </row>
    <row r="22" spans="1:13" ht="15" thickBot="1" x14ac:dyDescent="0.35">
      <c r="A22" s="229"/>
      <c r="B22" s="230"/>
      <c r="C22" s="230"/>
      <c r="D22" s="230"/>
      <c r="E22" s="230"/>
      <c r="F22" s="231"/>
    </row>
    <row r="23" spans="1:13" ht="38.4" customHeight="1" thickBot="1" x14ac:dyDescent="0.35">
      <c r="A23" s="128" t="s">
        <v>0</v>
      </c>
      <c r="B23" s="129" t="s">
        <v>5</v>
      </c>
      <c r="C23" s="130" t="s">
        <v>1</v>
      </c>
      <c r="D23" s="131" t="s">
        <v>170</v>
      </c>
      <c r="E23" s="131" t="s">
        <v>2</v>
      </c>
      <c r="F23" s="132" t="s">
        <v>183</v>
      </c>
      <c r="G23" s="33"/>
    </row>
    <row r="24" spans="1:13" ht="71.400000000000006" customHeight="1" thickBot="1" x14ac:dyDescent="0.35">
      <c r="A24" s="158"/>
      <c r="B24" s="159"/>
      <c r="C24" s="160" t="s">
        <v>192</v>
      </c>
      <c r="D24" s="161"/>
      <c r="E24" s="162"/>
      <c r="F24" s="163"/>
      <c r="G24" s="33"/>
    </row>
    <row r="25" spans="1:13" ht="43.95" customHeight="1" x14ac:dyDescent="0.3">
      <c r="A25" s="262" t="s">
        <v>171</v>
      </c>
      <c r="B25" s="265" t="s">
        <v>161</v>
      </c>
      <c r="C25" s="164" t="s">
        <v>178</v>
      </c>
      <c r="D25" s="165">
        <v>8</v>
      </c>
      <c r="E25" s="197"/>
      <c r="F25" s="268"/>
      <c r="G25" s="33"/>
      <c r="M25" s="33"/>
    </row>
    <row r="26" spans="1:13" ht="43.95" customHeight="1" x14ac:dyDescent="0.3">
      <c r="A26" s="263"/>
      <c r="B26" s="266"/>
      <c r="C26" s="166" t="s">
        <v>186</v>
      </c>
      <c r="D26" s="167">
        <v>4</v>
      </c>
      <c r="E26" s="198"/>
      <c r="F26" s="269"/>
      <c r="G26" s="33"/>
      <c r="M26" s="33"/>
    </row>
    <row r="27" spans="1:13" ht="43.95" customHeight="1" thickBot="1" x14ac:dyDescent="0.35">
      <c r="A27" s="264"/>
      <c r="B27" s="267"/>
      <c r="C27" s="168" t="s">
        <v>162</v>
      </c>
      <c r="D27" s="169">
        <v>0</v>
      </c>
      <c r="E27" s="199"/>
      <c r="F27" s="270"/>
      <c r="G27" s="33"/>
      <c r="M27" s="33"/>
    </row>
    <row r="28" spans="1:13" ht="43.95" customHeight="1" x14ac:dyDescent="0.3">
      <c r="A28" s="262" t="s">
        <v>172</v>
      </c>
      <c r="B28" s="271" t="s">
        <v>248</v>
      </c>
      <c r="C28" s="170" t="s">
        <v>179</v>
      </c>
      <c r="D28" s="171">
        <v>8</v>
      </c>
      <c r="E28" s="200"/>
      <c r="F28" s="274"/>
      <c r="G28" s="33"/>
      <c r="M28" s="33"/>
    </row>
    <row r="29" spans="1:13" ht="43.95" customHeight="1" x14ac:dyDescent="0.3">
      <c r="A29" s="263"/>
      <c r="B29" s="272"/>
      <c r="C29" s="172" t="s">
        <v>180</v>
      </c>
      <c r="D29" s="173">
        <v>4</v>
      </c>
      <c r="E29" s="201"/>
      <c r="F29" s="275"/>
      <c r="G29" s="33"/>
      <c r="M29" s="33"/>
    </row>
    <row r="30" spans="1:13" ht="43.95" customHeight="1" thickBot="1" x14ac:dyDescent="0.35">
      <c r="A30" s="264"/>
      <c r="B30" s="273"/>
      <c r="C30" s="174" t="s">
        <v>181</v>
      </c>
      <c r="D30" s="175">
        <v>0</v>
      </c>
      <c r="E30" s="202"/>
      <c r="F30" s="276"/>
      <c r="G30" s="33"/>
      <c r="M30" s="33"/>
    </row>
    <row r="31" spans="1:13" ht="43.95" customHeight="1" x14ac:dyDescent="0.3">
      <c r="A31" s="262" t="s">
        <v>173</v>
      </c>
      <c r="B31" s="291" t="s">
        <v>249</v>
      </c>
      <c r="C31" s="176" t="s">
        <v>267</v>
      </c>
      <c r="D31" s="177">
        <v>8</v>
      </c>
      <c r="E31" s="200"/>
      <c r="F31" s="274"/>
      <c r="G31" s="33"/>
      <c r="M31" s="33"/>
    </row>
    <row r="32" spans="1:13" ht="43.95" customHeight="1" thickBot="1" x14ac:dyDescent="0.35">
      <c r="A32" s="264"/>
      <c r="B32" s="292"/>
      <c r="C32" s="178" t="s">
        <v>268</v>
      </c>
      <c r="D32" s="179">
        <v>0</v>
      </c>
      <c r="E32" s="203"/>
      <c r="F32" s="289"/>
      <c r="G32" s="33"/>
      <c r="M32" s="33"/>
    </row>
    <row r="33" spans="1:13" ht="63.6" customHeight="1" x14ac:dyDescent="0.3">
      <c r="A33" s="262" t="s">
        <v>174</v>
      </c>
      <c r="B33" s="265" t="s">
        <v>250</v>
      </c>
      <c r="C33" s="180" t="s">
        <v>251</v>
      </c>
      <c r="D33" s="177">
        <v>5</v>
      </c>
      <c r="E33" s="200"/>
      <c r="F33" s="278"/>
      <c r="G33" s="33"/>
      <c r="M33" s="33"/>
    </row>
    <row r="34" spans="1:13" ht="43.95" customHeight="1" thickBot="1" x14ac:dyDescent="0.35">
      <c r="A34" s="263"/>
      <c r="B34" s="266"/>
      <c r="C34" s="181" t="s">
        <v>184</v>
      </c>
      <c r="D34" s="182">
        <v>0</v>
      </c>
      <c r="E34" s="201"/>
      <c r="F34" s="279"/>
      <c r="G34" s="33"/>
      <c r="M34" s="33"/>
    </row>
    <row r="35" spans="1:13" ht="43.95" customHeight="1" x14ac:dyDescent="0.3">
      <c r="A35" s="262" t="s">
        <v>175</v>
      </c>
      <c r="B35" s="280" t="s">
        <v>163</v>
      </c>
      <c r="C35" s="183" t="s">
        <v>164</v>
      </c>
      <c r="D35" s="184">
        <v>8</v>
      </c>
      <c r="E35" s="204"/>
      <c r="F35" s="278"/>
      <c r="G35" s="33"/>
      <c r="M35" s="33"/>
    </row>
    <row r="36" spans="1:13" ht="43.95" customHeight="1" x14ac:dyDescent="0.3">
      <c r="A36" s="263"/>
      <c r="B36" s="281"/>
      <c r="C36" s="185" t="s">
        <v>165</v>
      </c>
      <c r="D36" s="186">
        <v>4</v>
      </c>
      <c r="E36" s="205"/>
      <c r="F36" s="282"/>
      <c r="G36" s="33"/>
      <c r="M36" s="33"/>
    </row>
    <row r="37" spans="1:13" ht="43.95" customHeight="1" thickBot="1" x14ac:dyDescent="0.35">
      <c r="A37" s="263"/>
      <c r="B37" s="281"/>
      <c r="C37" s="185" t="s">
        <v>166</v>
      </c>
      <c r="D37" s="186">
        <v>0</v>
      </c>
      <c r="E37" s="205"/>
      <c r="F37" s="282"/>
      <c r="G37" s="33"/>
      <c r="M37" s="33"/>
    </row>
    <row r="38" spans="1:13" ht="43.95" customHeight="1" x14ac:dyDescent="0.3">
      <c r="A38" s="283" t="s">
        <v>176</v>
      </c>
      <c r="B38" s="286" t="s">
        <v>194</v>
      </c>
      <c r="C38" s="183" t="s">
        <v>187</v>
      </c>
      <c r="D38" s="184">
        <v>8</v>
      </c>
      <c r="E38" s="204"/>
      <c r="F38" s="274"/>
      <c r="G38" s="31"/>
      <c r="M38" s="33"/>
    </row>
    <row r="39" spans="1:13" ht="43.95" customHeight="1" x14ac:dyDescent="0.3">
      <c r="A39" s="284"/>
      <c r="B39" s="287"/>
      <c r="C39" s="187" t="s">
        <v>167</v>
      </c>
      <c r="D39" s="188">
        <v>4</v>
      </c>
      <c r="E39" s="206"/>
      <c r="F39" s="275"/>
      <c r="G39" s="33"/>
      <c r="M39" s="33"/>
    </row>
    <row r="40" spans="1:13" ht="43.95" customHeight="1" thickBot="1" x14ac:dyDescent="0.35">
      <c r="A40" s="285"/>
      <c r="B40" s="288"/>
      <c r="C40" s="185" t="s">
        <v>188</v>
      </c>
      <c r="D40" s="186">
        <v>0</v>
      </c>
      <c r="E40" s="205"/>
      <c r="F40" s="289"/>
      <c r="G40" s="33"/>
      <c r="M40" s="33"/>
    </row>
    <row r="41" spans="1:13" ht="43.95" customHeight="1" x14ac:dyDescent="0.3">
      <c r="A41" s="283" t="s">
        <v>177</v>
      </c>
      <c r="B41" s="286" t="s">
        <v>185</v>
      </c>
      <c r="C41" s="183" t="s">
        <v>168</v>
      </c>
      <c r="D41" s="184">
        <v>5</v>
      </c>
      <c r="E41" s="204"/>
      <c r="F41" s="278"/>
      <c r="G41" s="33"/>
      <c r="M41" s="33"/>
    </row>
    <row r="42" spans="1:13" ht="43.95" customHeight="1" thickBot="1" x14ac:dyDescent="0.35">
      <c r="A42" s="285"/>
      <c r="B42" s="290"/>
      <c r="C42" s="189" t="s">
        <v>169</v>
      </c>
      <c r="D42" s="190">
        <v>0</v>
      </c>
      <c r="E42" s="207"/>
      <c r="F42" s="279"/>
      <c r="G42" s="33"/>
      <c r="M42" s="33"/>
    </row>
    <row r="43" spans="1:13" s="73" customFormat="1" ht="39" customHeight="1" thickBot="1" x14ac:dyDescent="0.35">
      <c r="A43" s="277" t="s">
        <v>182</v>
      </c>
      <c r="B43" s="232"/>
      <c r="C43" s="232"/>
      <c r="D43" s="232"/>
      <c r="E43" s="233"/>
      <c r="F43" s="191">
        <f>F25+F28+F31+F33+F35+F38+F41</f>
        <v>0</v>
      </c>
      <c r="G43"/>
      <c r="H43" s="125"/>
      <c r="I43"/>
      <c r="J43"/>
      <c r="K43"/>
      <c r="L43"/>
      <c r="M43"/>
    </row>
  </sheetData>
  <sheetProtection algorithmName="SHA-512" hashValue="a2Bnjsqs+bf8mCL3e0zMDEu7DY2GTTiNZuKszbFHjM0y6ZzTFH8hEKxgZ5fiGuVfwCAh7lhbSZwTgASAJqIa0g==" saltValue="7wpve2ICRCEc7fW9KwAfJA==" spinCount="100000" sheet="1" objects="1" scenarios="1"/>
  <mergeCells count="42">
    <mergeCell ref="A43:E43"/>
    <mergeCell ref="B33:B34"/>
    <mergeCell ref="F33:F34"/>
    <mergeCell ref="D10:E10"/>
    <mergeCell ref="A35:A37"/>
    <mergeCell ref="B35:B37"/>
    <mergeCell ref="F35:F37"/>
    <mergeCell ref="A38:A40"/>
    <mergeCell ref="B38:B40"/>
    <mergeCell ref="F38:F40"/>
    <mergeCell ref="A41:A42"/>
    <mergeCell ref="B41:B42"/>
    <mergeCell ref="F41:F42"/>
    <mergeCell ref="A31:A32"/>
    <mergeCell ref="B31:B32"/>
    <mergeCell ref="F31:F32"/>
    <mergeCell ref="A33:A34"/>
    <mergeCell ref="A25:A27"/>
    <mergeCell ref="B25:B27"/>
    <mergeCell ref="F25:F27"/>
    <mergeCell ref="A28:A30"/>
    <mergeCell ref="B28:B30"/>
    <mergeCell ref="F28:F30"/>
    <mergeCell ref="A2:B2"/>
    <mergeCell ref="C1:F1"/>
    <mergeCell ref="A1:B1"/>
    <mergeCell ref="D3:E3"/>
    <mergeCell ref="D11:E11"/>
    <mergeCell ref="D12:E12"/>
    <mergeCell ref="D13:E13"/>
    <mergeCell ref="D2:E2"/>
    <mergeCell ref="D4:E4"/>
    <mergeCell ref="D5:E5"/>
    <mergeCell ref="D6:E6"/>
    <mergeCell ref="D7:E7"/>
    <mergeCell ref="D9:E9"/>
    <mergeCell ref="A22:F22"/>
    <mergeCell ref="C21:D21"/>
    <mergeCell ref="A14:A15"/>
    <mergeCell ref="B14:B15"/>
    <mergeCell ref="C14:C15"/>
    <mergeCell ref="B16:B20"/>
  </mergeCells>
  <phoneticPr fontId="7"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Footer>&amp;L&amp;"Arial,Fett"Leistungsblatt Whiteboard&amp;R&amp;"Arial,Fett"Seite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M27"/>
  <sheetViews>
    <sheetView zoomScale="85" zoomScaleNormal="85" workbookViewId="0">
      <pane ySplit="4" topLeftCell="A5" activePane="bottomLeft" state="frozen"/>
      <selection pane="bottomLeft" activeCell="A5" sqref="A5:L5"/>
    </sheetView>
  </sheetViews>
  <sheetFormatPr baseColWidth="10" defaultRowHeight="14.4" x14ac:dyDescent="0.3"/>
  <cols>
    <col min="1" max="1" width="11.6640625" customWidth="1"/>
    <col min="2" max="2" width="22.44140625" style="61" customWidth="1"/>
    <col min="3" max="3" width="11.6640625" style="62" customWidth="1"/>
    <col min="4" max="4" width="44.6640625" customWidth="1"/>
    <col min="5" max="5" width="11.6640625" style="30" customWidth="1"/>
    <col min="6" max="7" width="11.6640625" style="64" customWidth="1"/>
    <col min="8" max="8" width="17.33203125" style="65" customWidth="1"/>
    <col min="9" max="9" width="32.109375" style="65" customWidth="1"/>
    <col min="10" max="10" width="18.88671875" style="65" customWidth="1"/>
    <col min="11" max="11" width="21.5546875" style="65" customWidth="1"/>
    <col min="12" max="12" width="13.5546875" bestFit="1" customWidth="1"/>
    <col min="13" max="13" width="40.5546875" style="33" customWidth="1"/>
  </cols>
  <sheetData>
    <row r="1" spans="1:13" ht="55.2" customHeight="1" thickBot="1" x14ac:dyDescent="0.35">
      <c r="A1" s="256" t="e" vm="1">
        <v>#VALUE!</v>
      </c>
      <c r="B1" s="257"/>
      <c r="C1" s="29"/>
      <c r="D1" s="253" t="s">
        <v>233</v>
      </c>
      <c r="E1" s="254"/>
      <c r="F1" s="254"/>
      <c r="G1" s="254"/>
      <c r="H1" s="254"/>
      <c r="I1" s="254"/>
      <c r="J1" s="254"/>
      <c r="K1" s="254"/>
      <c r="L1" s="255"/>
      <c r="M1" s="30"/>
    </row>
    <row r="2" spans="1:13" ht="55.2" customHeight="1" thickBot="1" x14ac:dyDescent="0.35">
      <c r="A2" s="293" t="s">
        <v>124</v>
      </c>
      <c r="B2" s="294"/>
      <c r="C2" s="295"/>
      <c r="D2" s="301" t="s">
        <v>7</v>
      </c>
      <c r="E2" s="296"/>
      <c r="F2" s="296"/>
      <c r="G2" s="296"/>
      <c r="H2" s="302" t="str">
        <f>'Leistungsblatt Allgemein'!D2</f>
        <v xml:space="preserve">Bitte Firmennamen und Adresse eintragen </v>
      </c>
      <c r="I2" s="303"/>
      <c r="J2" s="303"/>
      <c r="K2" s="303"/>
      <c r="L2" s="304"/>
      <c r="M2" s="31"/>
    </row>
    <row r="3" spans="1:13" ht="28.95" customHeight="1" thickBot="1" x14ac:dyDescent="0.35">
      <c r="A3" s="309" t="s">
        <v>40</v>
      </c>
      <c r="B3" s="307" t="s">
        <v>14</v>
      </c>
      <c r="C3" s="307" t="s">
        <v>35</v>
      </c>
      <c r="D3" s="307" t="s">
        <v>39</v>
      </c>
      <c r="E3" s="305" t="s">
        <v>28</v>
      </c>
      <c r="F3" s="32"/>
      <c r="G3" s="305" t="s">
        <v>116</v>
      </c>
      <c r="H3" s="313" t="s">
        <v>22</v>
      </c>
      <c r="I3" s="314"/>
      <c r="J3" s="315"/>
      <c r="K3" s="307" t="s">
        <v>259</v>
      </c>
      <c r="L3" s="311" t="s">
        <v>3</v>
      </c>
    </row>
    <row r="4" spans="1:13" ht="76.2" customHeight="1" thickBot="1" x14ac:dyDescent="0.35">
      <c r="A4" s="310"/>
      <c r="B4" s="308"/>
      <c r="C4" s="308"/>
      <c r="D4" s="308"/>
      <c r="E4" s="306"/>
      <c r="F4" s="34" t="s">
        <v>115</v>
      </c>
      <c r="G4" s="306"/>
      <c r="H4" s="35" t="s">
        <v>23</v>
      </c>
      <c r="I4" s="35" t="s">
        <v>27</v>
      </c>
      <c r="J4" s="35" t="s">
        <v>260</v>
      </c>
      <c r="K4" s="308"/>
      <c r="L4" s="312"/>
    </row>
    <row r="5" spans="1:13" ht="30" customHeight="1" thickBot="1" x14ac:dyDescent="0.35">
      <c r="A5" s="298" t="s">
        <v>13</v>
      </c>
      <c r="B5" s="299"/>
      <c r="C5" s="299"/>
      <c r="D5" s="299"/>
      <c r="E5" s="299"/>
      <c r="F5" s="299"/>
      <c r="G5" s="299"/>
      <c r="H5" s="299"/>
      <c r="I5" s="299"/>
      <c r="J5" s="299"/>
      <c r="K5" s="299"/>
      <c r="L5" s="300"/>
    </row>
    <row r="6" spans="1:13" ht="72.599999999999994" customHeight="1" x14ac:dyDescent="0.3">
      <c r="A6" s="36" t="s">
        <v>49</v>
      </c>
      <c r="B6" s="74" t="s">
        <v>15</v>
      </c>
      <c r="C6" s="75" t="s">
        <v>36</v>
      </c>
      <c r="D6" s="76" t="s">
        <v>269</v>
      </c>
      <c r="E6" s="76" t="s">
        <v>139</v>
      </c>
      <c r="F6" s="77">
        <v>6</v>
      </c>
      <c r="G6" s="77">
        <v>11</v>
      </c>
      <c r="H6" s="11"/>
      <c r="I6" s="11"/>
      <c r="J6" s="12"/>
      <c r="K6" s="42">
        <f t="shared" ref="K6:K26" si="0">F6*G6*J6*52*4</f>
        <v>0</v>
      </c>
      <c r="L6" s="13" t="s">
        <v>9</v>
      </c>
    </row>
    <row r="7" spans="1:13" ht="30" customHeight="1" x14ac:dyDescent="0.3">
      <c r="A7" s="45" t="s">
        <v>50</v>
      </c>
      <c r="B7" s="46" t="s">
        <v>15</v>
      </c>
      <c r="C7" s="78" t="s">
        <v>36</v>
      </c>
      <c r="D7" s="48" t="s">
        <v>143</v>
      </c>
      <c r="E7" s="49"/>
      <c r="F7" s="50">
        <v>2</v>
      </c>
      <c r="G7" s="50">
        <v>2</v>
      </c>
      <c r="H7" s="9"/>
      <c r="I7" s="9"/>
      <c r="J7" s="10"/>
      <c r="K7" s="51">
        <f t="shared" ref="K7" si="1">F7*G7*J7*52*4</f>
        <v>0</v>
      </c>
      <c r="L7" s="1" t="s">
        <v>9</v>
      </c>
    </row>
    <row r="8" spans="1:13" ht="106.95" customHeight="1" x14ac:dyDescent="0.3">
      <c r="A8" s="45" t="s">
        <v>51</v>
      </c>
      <c r="B8" s="46" t="s">
        <v>16</v>
      </c>
      <c r="C8" s="78" t="s">
        <v>36</v>
      </c>
      <c r="D8" s="80" t="s">
        <v>42</v>
      </c>
      <c r="E8" s="49" t="s">
        <v>139</v>
      </c>
      <c r="F8" s="50">
        <v>6</v>
      </c>
      <c r="G8" s="50">
        <v>4</v>
      </c>
      <c r="H8" s="9"/>
      <c r="I8" s="9"/>
      <c r="J8" s="10"/>
      <c r="K8" s="51">
        <f t="shared" si="0"/>
        <v>0</v>
      </c>
      <c r="L8" s="1" t="s">
        <v>9</v>
      </c>
    </row>
    <row r="9" spans="1:13" ht="30" customHeight="1" x14ac:dyDescent="0.3">
      <c r="A9" s="45" t="s">
        <v>52</v>
      </c>
      <c r="B9" s="46" t="s">
        <v>16</v>
      </c>
      <c r="C9" s="78" t="s">
        <v>36</v>
      </c>
      <c r="D9" s="48" t="s">
        <v>150</v>
      </c>
      <c r="E9" s="49"/>
      <c r="F9" s="50">
        <v>2</v>
      </c>
      <c r="G9" s="50">
        <v>1</v>
      </c>
      <c r="H9" s="9"/>
      <c r="I9" s="9"/>
      <c r="J9" s="10"/>
      <c r="K9" s="51">
        <f t="shared" ref="K9" si="2">F9*G9*J9*52*4</f>
        <v>0</v>
      </c>
      <c r="L9" s="1" t="s">
        <v>9</v>
      </c>
    </row>
    <row r="10" spans="1:13" ht="90" customHeight="1" x14ac:dyDescent="0.3">
      <c r="A10" s="45" t="s">
        <v>53</v>
      </c>
      <c r="B10" s="46" t="s">
        <v>33</v>
      </c>
      <c r="C10" s="78" t="s">
        <v>36</v>
      </c>
      <c r="D10" s="49" t="s">
        <v>152</v>
      </c>
      <c r="E10" s="49" t="s">
        <v>139</v>
      </c>
      <c r="F10" s="50">
        <v>1</v>
      </c>
      <c r="G10" s="50">
        <v>11</v>
      </c>
      <c r="H10" s="9"/>
      <c r="I10" s="9"/>
      <c r="J10" s="10"/>
      <c r="K10" s="51">
        <f t="shared" si="0"/>
        <v>0</v>
      </c>
      <c r="L10" s="1" t="s">
        <v>9</v>
      </c>
    </row>
    <row r="11" spans="1:13" ht="260.39999999999998" customHeight="1" x14ac:dyDescent="0.3">
      <c r="A11" s="45" t="s">
        <v>54</v>
      </c>
      <c r="B11" s="46" t="s">
        <v>17</v>
      </c>
      <c r="C11" s="78" t="s">
        <v>36</v>
      </c>
      <c r="D11" s="80" t="s">
        <v>160</v>
      </c>
      <c r="E11" s="49" t="s">
        <v>43</v>
      </c>
      <c r="F11" s="50">
        <v>4</v>
      </c>
      <c r="G11" s="50">
        <v>2</v>
      </c>
      <c r="H11" s="9"/>
      <c r="I11" s="9"/>
      <c r="J11" s="10"/>
      <c r="K11" s="51">
        <f t="shared" si="0"/>
        <v>0</v>
      </c>
      <c r="L11" s="1" t="s">
        <v>9</v>
      </c>
    </row>
    <row r="12" spans="1:13" ht="150" customHeight="1" x14ac:dyDescent="0.3">
      <c r="A12" s="45" t="s">
        <v>55</v>
      </c>
      <c r="B12" s="46" t="s">
        <v>30</v>
      </c>
      <c r="C12" s="78" t="s">
        <v>41</v>
      </c>
      <c r="D12" s="52" t="s">
        <v>70</v>
      </c>
      <c r="E12" s="49" t="s">
        <v>44</v>
      </c>
      <c r="F12" s="50">
        <v>4</v>
      </c>
      <c r="G12" s="50">
        <v>2</v>
      </c>
      <c r="H12" s="9"/>
      <c r="I12" s="9"/>
      <c r="J12" s="10"/>
      <c r="K12" s="51">
        <f t="shared" si="0"/>
        <v>0</v>
      </c>
      <c r="L12" s="1" t="s">
        <v>9</v>
      </c>
    </row>
    <row r="13" spans="1:13" ht="30" customHeight="1" x14ac:dyDescent="0.3">
      <c r="A13" s="45" t="s">
        <v>56</v>
      </c>
      <c r="B13" s="46" t="s">
        <v>30</v>
      </c>
      <c r="C13" s="78" t="s">
        <v>41</v>
      </c>
      <c r="D13" s="48" t="s">
        <v>151</v>
      </c>
      <c r="E13" s="49"/>
      <c r="F13" s="50">
        <v>2</v>
      </c>
      <c r="G13" s="50">
        <v>1</v>
      </c>
      <c r="H13" s="9"/>
      <c r="I13" s="9"/>
      <c r="J13" s="10"/>
      <c r="K13" s="51">
        <f t="shared" ref="K13:K14" si="3">F13*G13*J13*52*4</f>
        <v>0</v>
      </c>
      <c r="L13" s="1" t="s">
        <v>9</v>
      </c>
    </row>
    <row r="14" spans="1:13" ht="211.95" customHeight="1" x14ac:dyDescent="0.3">
      <c r="A14" s="45" t="s">
        <v>57</v>
      </c>
      <c r="B14" s="46" t="s">
        <v>91</v>
      </c>
      <c r="C14" s="78" t="s">
        <v>41</v>
      </c>
      <c r="D14" s="52" t="s">
        <v>159</v>
      </c>
      <c r="E14" s="49" t="s">
        <v>189</v>
      </c>
      <c r="F14" s="50">
        <v>4</v>
      </c>
      <c r="G14" s="50">
        <v>2</v>
      </c>
      <c r="H14" s="9"/>
      <c r="I14" s="9"/>
      <c r="J14" s="10"/>
      <c r="K14" s="51">
        <f t="shared" si="3"/>
        <v>0</v>
      </c>
      <c r="L14" s="1" t="s">
        <v>9</v>
      </c>
    </row>
    <row r="15" spans="1:13" ht="312" customHeight="1" x14ac:dyDescent="0.3">
      <c r="A15" s="45" t="s">
        <v>58</v>
      </c>
      <c r="B15" s="46" t="s">
        <v>31</v>
      </c>
      <c r="C15" s="47" t="s">
        <v>41</v>
      </c>
      <c r="D15" s="80" t="s">
        <v>63</v>
      </c>
      <c r="E15" s="49" t="s">
        <v>43</v>
      </c>
      <c r="F15" s="50">
        <v>6</v>
      </c>
      <c r="G15" s="50">
        <v>2</v>
      </c>
      <c r="H15" s="9"/>
      <c r="I15" s="9"/>
      <c r="J15" s="10"/>
      <c r="K15" s="51">
        <f t="shared" si="0"/>
        <v>0</v>
      </c>
      <c r="L15" s="1" t="s">
        <v>9</v>
      </c>
    </row>
    <row r="16" spans="1:13" ht="30" customHeight="1" x14ac:dyDescent="0.3">
      <c r="A16" s="45" t="s">
        <v>59</v>
      </c>
      <c r="B16" s="46" t="s">
        <v>31</v>
      </c>
      <c r="C16" s="47" t="s">
        <v>41</v>
      </c>
      <c r="D16" s="48" t="s">
        <v>142</v>
      </c>
      <c r="E16" s="49"/>
      <c r="F16" s="50">
        <v>2</v>
      </c>
      <c r="G16" s="50">
        <v>1</v>
      </c>
      <c r="H16" s="9"/>
      <c r="I16" s="9"/>
      <c r="J16" s="10"/>
      <c r="K16" s="51">
        <f t="shared" ref="K16" si="4">F16*G16*J16*52*4</f>
        <v>0</v>
      </c>
      <c r="L16" s="1" t="s">
        <v>9</v>
      </c>
    </row>
    <row r="17" spans="1:13" ht="193.95" customHeight="1" x14ac:dyDescent="0.3">
      <c r="A17" s="45" t="s">
        <v>60</v>
      </c>
      <c r="B17" s="46" t="s">
        <v>19</v>
      </c>
      <c r="C17" s="47" t="s">
        <v>41</v>
      </c>
      <c r="D17" s="52" t="s">
        <v>153</v>
      </c>
      <c r="E17" s="49" t="s">
        <v>139</v>
      </c>
      <c r="F17" s="50">
        <v>6</v>
      </c>
      <c r="G17" s="50">
        <v>2</v>
      </c>
      <c r="H17" s="9"/>
      <c r="I17" s="9"/>
      <c r="J17" s="10"/>
      <c r="K17" s="51">
        <f t="shared" si="0"/>
        <v>0</v>
      </c>
      <c r="L17" s="1" t="s">
        <v>9</v>
      </c>
    </row>
    <row r="18" spans="1:13" ht="30" customHeight="1" x14ac:dyDescent="0.3">
      <c r="A18" s="45" t="s">
        <v>61</v>
      </c>
      <c r="B18" s="46" t="s">
        <v>19</v>
      </c>
      <c r="C18" s="47" t="s">
        <v>41</v>
      </c>
      <c r="D18" s="48" t="s">
        <v>155</v>
      </c>
      <c r="E18" s="49"/>
      <c r="F18" s="50">
        <v>2</v>
      </c>
      <c r="G18" s="50">
        <v>1</v>
      </c>
      <c r="H18" s="9"/>
      <c r="I18" s="9"/>
      <c r="J18" s="10"/>
      <c r="K18" s="51">
        <f t="shared" ref="K18" si="5">F18*G18*J18*52*4</f>
        <v>0</v>
      </c>
      <c r="L18" s="1" t="s">
        <v>9</v>
      </c>
    </row>
    <row r="19" spans="1:13" ht="115.2" customHeight="1" x14ac:dyDescent="0.3">
      <c r="A19" s="45" t="s">
        <v>62</v>
      </c>
      <c r="B19" s="46" t="s">
        <v>20</v>
      </c>
      <c r="C19" s="47" t="s">
        <v>41</v>
      </c>
      <c r="D19" s="52" t="s">
        <v>45</v>
      </c>
      <c r="E19" s="49" t="s">
        <v>139</v>
      </c>
      <c r="F19" s="50">
        <v>6</v>
      </c>
      <c r="G19" s="50">
        <v>2</v>
      </c>
      <c r="H19" s="9"/>
      <c r="I19" s="9"/>
      <c r="J19" s="10"/>
      <c r="K19" s="51">
        <f t="shared" si="0"/>
        <v>0</v>
      </c>
      <c r="L19" s="1" t="s">
        <v>9</v>
      </c>
    </row>
    <row r="20" spans="1:13" ht="30" customHeight="1" x14ac:dyDescent="0.3">
      <c r="A20" s="45" t="s">
        <v>144</v>
      </c>
      <c r="B20" s="46" t="s">
        <v>20</v>
      </c>
      <c r="C20" s="47" t="s">
        <v>41</v>
      </c>
      <c r="D20" s="48" t="s">
        <v>156</v>
      </c>
      <c r="E20" s="49"/>
      <c r="F20" s="50">
        <v>2</v>
      </c>
      <c r="G20" s="50">
        <v>1</v>
      </c>
      <c r="H20" s="9"/>
      <c r="I20" s="9"/>
      <c r="J20" s="10"/>
      <c r="K20" s="51">
        <f t="shared" ref="K20" si="6">F20*G20*J20*52*4</f>
        <v>0</v>
      </c>
      <c r="L20" s="1" t="s">
        <v>9</v>
      </c>
    </row>
    <row r="21" spans="1:13" ht="316.95" customHeight="1" x14ac:dyDescent="0.3">
      <c r="A21" s="45" t="s">
        <v>145</v>
      </c>
      <c r="B21" s="46" t="s">
        <v>21</v>
      </c>
      <c r="C21" s="47" t="s">
        <v>41</v>
      </c>
      <c r="D21" s="80" t="s">
        <v>64</v>
      </c>
      <c r="E21" s="49" t="s">
        <v>43</v>
      </c>
      <c r="F21" s="50">
        <v>6</v>
      </c>
      <c r="G21" s="50">
        <v>2</v>
      </c>
      <c r="H21" s="9"/>
      <c r="I21" s="9"/>
      <c r="J21" s="10"/>
      <c r="K21" s="51">
        <f t="shared" si="0"/>
        <v>0</v>
      </c>
      <c r="L21" s="1" t="s">
        <v>9</v>
      </c>
    </row>
    <row r="22" spans="1:13" ht="30" customHeight="1" x14ac:dyDescent="0.3">
      <c r="A22" s="45" t="s">
        <v>146</v>
      </c>
      <c r="B22" s="46" t="s">
        <v>21</v>
      </c>
      <c r="C22" s="47" t="s">
        <v>41</v>
      </c>
      <c r="D22" s="48" t="s">
        <v>157</v>
      </c>
      <c r="E22" s="49"/>
      <c r="F22" s="50">
        <v>2</v>
      </c>
      <c r="G22" s="50">
        <v>1</v>
      </c>
      <c r="H22" s="9"/>
      <c r="I22" s="9"/>
      <c r="J22" s="10"/>
      <c r="K22" s="51">
        <f t="shared" ref="K22" si="7">F22*G22*J22*52*4</f>
        <v>0</v>
      </c>
      <c r="L22" s="1" t="s">
        <v>9</v>
      </c>
    </row>
    <row r="23" spans="1:13" ht="279.60000000000002" customHeight="1" x14ac:dyDescent="0.3">
      <c r="A23" s="45" t="s">
        <v>147</v>
      </c>
      <c r="B23" s="46" t="s">
        <v>17</v>
      </c>
      <c r="C23" s="47" t="s">
        <v>35</v>
      </c>
      <c r="D23" s="80" t="s">
        <v>140</v>
      </c>
      <c r="E23" s="49" t="s">
        <v>189</v>
      </c>
      <c r="F23" s="50">
        <v>6</v>
      </c>
      <c r="G23" s="50">
        <v>7</v>
      </c>
      <c r="H23" s="9"/>
      <c r="I23" s="9"/>
      <c r="J23" s="10"/>
      <c r="K23" s="51">
        <f t="shared" ref="K23" si="8">F23*G23*J23*52*4</f>
        <v>0</v>
      </c>
      <c r="L23" s="1" t="s">
        <v>9</v>
      </c>
    </row>
    <row r="24" spans="1:13" ht="30" customHeight="1" x14ac:dyDescent="0.3">
      <c r="A24" s="45" t="s">
        <v>148</v>
      </c>
      <c r="B24" s="46" t="s">
        <v>17</v>
      </c>
      <c r="C24" s="47" t="s">
        <v>35</v>
      </c>
      <c r="D24" s="48" t="s">
        <v>158</v>
      </c>
      <c r="E24" s="49"/>
      <c r="F24" s="50">
        <v>2</v>
      </c>
      <c r="G24" s="50">
        <v>2</v>
      </c>
      <c r="H24" s="9"/>
      <c r="I24" s="9"/>
      <c r="J24" s="10"/>
      <c r="K24" s="51">
        <f t="shared" si="0"/>
        <v>0</v>
      </c>
      <c r="L24" s="1" t="s">
        <v>9</v>
      </c>
    </row>
    <row r="25" spans="1:13" ht="178.2" customHeight="1" x14ac:dyDescent="0.3">
      <c r="A25" s="45" t="s">
        <v>149</v>
      </c>
      <c r="B25" s="46" t="s">
        <v>32</v>
      </c>
      <c r="C25" s="47" t="s">
        <v>41</v>
      </c>
      <c r="D25" s="80" t="s">
        <v>141</v>
      </c>
      <c r="E25" s="49" t="s">
        <v>139</v>
      </c>
      <c r="F25" s="50">
        <v>6</v>
      </c>
      <c r="G25" s="50">
        <v>2</v>
      </c>
      <c r="H25" s="9"/>
      <c r="I25" s="9"/>
      <c r="J25" s="10"/>
      <c r="K25" s="51">
        <f t="shared" si="0"/>
        <v>0</v>
      </c>
      <c r="L25" s="1" t="s">
        <v>9</v>
      </c>
    </row>
    <row r="26" spans="1:13" ht="134.4" customHeight="1" thickBot="1" x14ac:dyDescent="0.35">
      <c r="A26" s="113" t="s">
        <v>154</v>
      </c>
      <c r="B26" s="114" t="s">
        <v>34</v>
      </c>
      <c r="C26" s="115" t="s">
        <v>41</v>
      </c>
      <c r="D26" s="116" t="s">
        <v>47</v>
      </c>
      <c r="E26" s="117" t="s">
        <v>139</v>
      </c>
      <c r="F26" s="104">
        <v>6</v>
      </c>
      <c r="G26" s="104">
        <v>2</v>
      </c>
      <c r="H26" s="22"/>
      <c r="I26" s="22"/>
      <c r="J26" s="23"/>
      <c r="K26" s="118">
        <f t="shared" si="0"/>
        <v>0</v>
      </c>
      <c r="L26" s="24" t="s">
        <v>9</v>
      </c>
    </row>
    <row r="27" spans="1:13" s="73" customFormat="1" ht="39" customHeight="1" thickBot="1" x14ac:dyDescent="0.35">
      <c r="A27" s="119"/>
      <c r="B27" s="120"/>
      <c r="C27" s="120"/>
      <c r="D27" s="120"/>
      <c r="E27" s="120"/>
      <c r="F27" s="120"/>
      <c r="G27" s="121"/>
      <c r="H27" s="296" t="s">
        <v>117</v>
      </c>
      <c r="I27" s="296"/>
      <c r="J27" s="297"/>
      <c r="K27" s="122">
        <f>SUM(K6:K26)</f>
        <v>0</v>
      </c>
      <c r="L27" s="123"/>
      <c r="M27" s="72"/>
    </row>
  </sheetData>
  <sheetProtection algorithmName="SHA-512" hashValue="CbeVpibd4z7ve2SVGRuDNFhndRyK0NgKsXRSyUDrxiV6/AHvcWi5cfOFjP1/8xYJcneG+sfb7uBsY2Zw1R5NTQ==" saltValue="JCHbpAoBuEo8U8Bp0tMpoQ==" spinCount="100000" sheet="1" objects="1" scenarios="1"/>
  <mergeCells count="16">
    <mergeCell ref="A2:C2"/>
    <mergeCell ref="H27:J27"/>
    <mergeCell ref="A1:B1"/>
    <mergeCell ref="D1:L1"/>
    <mergeCell ref="A5:L5"/>
    <mergeCell ref="D2:G2"/>
    <mergeCell ref="H2:L2"/>
    <mergeCell ref="G3:G4"/>
    <mergeCell ref="E3:E4"/>
    <mergeCell ref="D3:D4"/>
    <mergeCell ref="C3:C4"/>
    <mergeCell ref="B3:B4"/>
    <mergeCell ref="A3:A4"/>
    <mergeCell ref="L3:L4"/>
    <mergeCell ref="H3:J3"/>
    <mergeCell ref="K3:K4"/>
  </mergeCells>
  <phoneticPr fontId="7"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Footer>&amp;L&amp;"Arial,Fett"Leistungsblatt Whiteboard&amp;R&amp;"Arial,Fett"Seite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D8F05-A885-4E8F-A190-C69AF172542E}">
  <sheetPr>
    <tabColor theme="9" tint="0.39997558519241921"/>
  </sheetPr>
  <dimension ref="A1:M24"/>
  <sheetViews>
    <sheetView zoomScale="85" zoomScaleNormal="85" workbookViewId="0">
      <pane ySplit="4" topLeftCell="A5" activePane="bottomLeft" state="frozen"/>
      <selection activeCell="D25" sqref="D25"/>
      <selection pane="bottomLeft" activeCell="H6" sqref="H6"/>
    </sheetView>
  </sheetViews>
  <sheetFormatPr baseColWidth="10" defaultRowHeight="14.4" x14ac:dyDescent="0.3"/>
  <cols>
    <col min="1" max="1" width="11.6640625" style="63" customWidth="1"/>
    <col min="2" max="2" width="22.44140625" style="61" customWidth="1"/>
    <col min="3" max="3" width="11.6640625" style="62" customWidth="1"/>
    <col min="4" max="4" width="44.6640625" customWidth="1"/>
    <col min="5" max="5" width="11.6640625" style="63" customWidth="1"/>
    <col min="6" max="7" width="11.6640625" style="64" customWidth="1"/>
    <col min="8" max="8" width="17.33203125" style="65" customWidth="1"/>
    <col min="9" max="9" width="32.109375" style="65" customWidth="1"/>
    <col min="10" max="10" width="18.88671875" style="65" customWidth="1"/>
    <col min="11" max="11" width="21.5546875" style="65" customWidth="1"/>
    <col min="12" max="12" width="13.5546875" bestFit="1" customWidth="1"/>
    <col min="13" max="13" width="58.21875" style="33" customWidth="1"/>
  </cols>
  <sheetData>
    <row r="1" spans="1:13" ht="55.2" customHeight="1" thickBot="1" x14ac:dyDescent="0.35">
      <c r="A1" s="256" t="e" vm="1">
        <v>#VALUE!</v>
      </c>
      <c r="B1" s="257"/>
      <c r="C1" s="29"/>
      <c r="D1" s="253" t="s">
        <v>233</v>
      </c>
      <c r="E1" s="254"/>
      <c r="F1" s="254"/>
      <c r="G1" s="254"/>
      <c r="H1" s="254"/>
      <c r="I1" s="254"/>
      <c r="J1" s="254"/>
      <c r="K1" s="254"/>
      <c r="L1" s="255"/>
      <c r="M1" s="30"/>
    </row>
    <row r="2" spans="1:13" ht="55.2" customHeight="1" thickBot="1" x14ac:dyDescent="0.35">
      <c r="A2" s="326" t="s">
        <v>125</v>
      </c>
      <c r="B2" s="327"/>
      <c r="C2" s="328"/>
      <c r="D2" s="329" t="s">
        <v>7</v>
      </c>
      <c r="E2" s="330"/>
      <c r="F2" s="330"/>
      <c r="G2" s="330"/>
      <c r="H2" s="302" t="str">
        <f>'Leistungsblatt Allgemein'!D2</f>
        <v xml:space="preserve">Bitte Firmennamen und Adresse eintragen </v>
      </c>
      <c r="I2" s="303"/>
      <c r="J2" s="303"/>
      <c r="K2" s="303"/>
      <c r="L2" s="304"/>
      <c r="M2" s="31"/>
    </row>
    <row r="3" spans="1:13" ht="28.95" customHeight="1" thickBot="1" x14ac:dyDescent="0.35">
      <c r="A3" s="324" t="s">
        <v>40</v>
      </c>
      <c r="B3" s="307" t="s">
        <v>14</v>
      </c>
      <c r="C3" s="307" t="s">
        <v>35</v>
      </c>
      <c r="D3" s="307" t="s">
        <v>39</v>
      </c>
      <c r="E3" s="305" t="s">
        <v>28</v>
      </c>
      <c r="F3" s="32"/>
      <c r="G3" s="305" t="s">
        <v>116</v>
      </c>
      <c r="H3" s="318" t="s">
        <v>22</v>
      </c>
      <c r="I3" s="319"/>
      <c r="J3" s="320"/>
      <c r="K3" s="307" t="s">
        <v>259</v>
      </c>
      <c r="L3" s="311" t="s">
        <v>3</v>
      </c>
    </row>
    <row r="4" spans="1:13" ht="76.2" customHeight="1" thickBot="1" x14ac:dyDescent="0.35">
      <c r="A4" s="325"/>
      <c r="B4" s="308"/>
      <c r="C4" s="308"/>
      <c r="D4" s="308"/>
      <c r="E4" s="306"/>
      <c r="F4" s="34" t="s">
        <v>115</v>
      </c>
      <c r="G4" s="306"/>
      <c r="H4" s="35" t="s">
        <v>23</v>
      </c>
      <c r="I4" s="35" t="s">
        <v>27</v>
      </c>
      <c r="J4" s="35" t="s">
        <v>260</v>
      </c>
      <c r="K4" s="308"/>
      <c r="L4" s="312"/>
    </row>
    <row r="5" spans="1:13" ht="30" customHeight="1" thickBot="1" x14ac:dyDescent="0.35">
      <c r="A5" s="321" t="s">
        <v>201</v>
      </c>
      <c r="B5" s="322"/>
      <c r="C5" s="322"/>
      <c r="D5" s="322"/>
      <c r="E5" s="322"/>
      <c r="F5" s="322"/>
      <c r="G5" s="322"/>
      <c r="H5" s="322"/>
      <c r="I5" s="322"/>
      <c r="J5" s="322"/>
      <c r="K5" s="322"/>
      <c r="L5" s="323"/>
    </row>
    <row r="6" spans="1:13" ht="141" customHeight="1" x14ac:dyDescent="0.3">
      <c r="A6" s="94" t="s">
        <v>76</v>
      </c>
      <c r="B6" s="74" t="s">
        <v>15</v>
      </c>
      <c r="C6" s="75" t="s">
        <v>36</v>
      </c>
      <c r="D6" s="95" t="s">
        <v>261</v>
      </c>
      <c r="E6" s="76" t="s">
        <v>254</v>
      </c>
      <c r="F6" s="77">
        <v>12</v>
      </c>
      <c r="G6" s="77">
        <v>11</v>
      </c>
      <c r="H6" s="11"/>
      <c r="I6" s="11"/>
      <c r="J6" s="25"/>
      <c r="K6" s="96">
        <f t="shared" ref="K6:K18" si="0">F6*G6*J6*52*4</f>
        <v>0</v>
      </c>
      <c r="L6" s="13" t="s">
        <v>9</v>
      </c>
    </row>
    <row r="7" spans="1:13" ht="34.950000000000003" customHeight="1" x14ac:dyDescent="0.3">
      <c r="A7" s="97" t="s">
        <v>77</v>
      </c>
      <c r="B7" s="46" t="s">
        <v>15</v>
      </c>
      <c r="C7" s="78" t="s">
        <v>36</v>
      </c>
      <c r="D7" s="48" t="s">
        <v>202</v>
      </c>
      <c r="E7" s="49"/>
      <c r="F7" s="50">
        <v>3</v>
      </c>
      <c r="G7" s="50">
        <v>2</v>
      </c>
      <c r="H7" s="9"/>
      <c r="I7" s="9"/>
      <c r="J7" s="10"/>
      <c r="K7" s="51">
        <f t="shared" si="0"/>
        <v>0</v>
      </c>
      <c r="L7" s="1" t="s">
        <v>9</v>
      </c>
    </row>
    <row r="8" spans="1:13" ht="330" x14ac:dyDescent="0.3">
      <c r="A8" s="98" t="s">
        <v>78</v>
      </c>
      <c r="B8" s="46" t="s">
        <v>31</v>
      </c>
      <c r="C8" s="47" t="s">
        <v>41</v>
      </c>
      <c r="D8" s="80" t="s">
        <v>196</v>
      </c>
      <c r="E8" s="99" t="s">
        <v>254</v>
      </c>
      <c r="F8" s="100">
        <v>12</v>
      </c>
      <c r="G8" s="50">
        <v>2</v>
      </c>
      <c r="H8" s="7"/>
      <c r="I8" s="7"/>
      <c r="J8" s="8"/>
      <c r="K8" s="101">
        <f t="shared" si="0"/>
        <v>0</v>
      </c>
      <c r="L8" s="6" t="s">
        <v>9</v>
      </c>
    </row>
    <row r="9" spans="1:13" ht="30" customHeight="1" x14ac:dyDescent="0.3">
      <c r="A9" s="97" t="s">
        <v>79</v>
      </c>
      <c r="B9" s="46" t="s">
        <v>31</v>
      </c>
      <c r="C9" s="47" t="s">
        <v>41</v>
      </c>
      <c r="D9" s="48" t="s">
        <v>203</v>
      </c>
      <c r="E9" s="49"/>
      <c r="F9" s="50">
        <v>6</v>
      </c>
      <c r="G9" s="50">
        <v>1</v>
      </c>
      <c r="H9" s="9"/>
      <c r="I9" s="9"/>
      <c r="J9" s="10"/>
      <c r="K9" s="51">
        <f t="shared" si="0"/>
        <v>0</v>
      </c>
      <c r="L9" s="1" t="s">
        <v>9</v>
      </c>
    </row>
    <row r="10" spans="1:13" ht="217.8" customHeight="1" x14ac:dyDescent="0.3">
      <c r="A10" s="98" t="s">
        <v>80</v>
      </c>
      <c r="B10" s="46" t="s">
        <v>19</v>
      </c>
      <c r="C10" s="47" t="s">
        <v>41</v>
      </c>
      <c r="D10" s="52" t="s">
        <v>262</v>
      </c>
      <c r="E10" s="99" t="s">
        <v>71</v>
      </c>
      <c r="F10" s="100">
        <v>12</v>
      </c>
      <c r="G10" s="50">
        <v>2</v>
      </c>
      <c r="H10" s="7"/>
      <c r="I10" s="7"/>
      <c r="J10" s="8"/>
      <c r="K10" s="101">
        <f t="shared" si="0"/>
        <v>0</v>
      </c>
      <c r="L10" s="6" t="s">
        <v>9</v>
      </c>
    </row>
    <row r="11" spans="1:13" ht="30" customHeight="1" x14ac:dyDescent="0.3">
      <c r="A11" s="97" t="s">
        <v>81</v>
      </c>
      <c r="B11" s="46" t="s">
        <v>19</v>
      </c>
      <c r="C11" s="47" t="s">
        <v>41</v>
      </c>
      <c r="D11" s="48" t="s">
        <v>204</v>
      </c>
      <c r="E11" s="49"/>
      <c r="F11" s="50">
        <v>2</v>
      </c>
      <c r="G11" s="50">
        <v>2</v>
      </c>
      <c r="H11" s="9"/>
      <c r="I11" s="9"/>
      <c r="J11" s="10"/>
      <c r="K11" s="51">
        <f t="shared" ref="K11" si="1">F11*G11*J11*52*4</f>
        <v>0</v>
      </c>
      <c r="L11" s="1" t="s">
        <v>9</v>
      </c>
    </row>
    <row r="12" spans="1:13" ht="30" customHeight="1" x14ac:dyDescent="0.3">
      <c r="A12" s="97" t="s">
        <v>82</v>
      </c>
      <c r="B12" s="46" t="s">
        <v>19</v>
      </c>
      <c r="C12" s="47" t="s">
        <v>41</v>
      </c>
      <c r="D12" s="48" t="s">
        <v>204</v>
      </c>
      <c r="E12" s="49"/>
      <c r="F12" s="50">
        <v>3</v>
      </c>
      <c r="G12" s="50">
        <v>1</v>
      </c>
      <c r="H12" s="9"/>
      <c r="I12" s="9"/>
      <c r="J12" s="10"/>
      <c r="K12" s="51">
        <f t="shared" si="0"/>
        <v>0</v>
      </c>
      <c r="L12" s="1" t="s">
        <v>9</v>
      </c>
    </row>
    <row r="13" spans="1:13" ht="190.8" customHeight="1" x14ac:dyDescent="0.3">
      <c r="A13" s="97" t="s">
        <v>83</v>
      </c>
      <c r="B13" s="46" t="s">
        <v>75</v>
      </c>
      <c r="C13" s="102" t="s">
        <v>41</v>
      </c>
      <c r="D13" s="49" t="s">
        <v>263</v>
      </c>
      <c r="E13" s="99" t="s">
        <v>255</v>
      </c>
      <c r="F13" s="100">
        <v>12</v>
      </c>
      <c r="G13" s="50">
        <v>6</v>
      </c>
      <c r="H13" s="7"/>
      <c r="I13" s="7"/>
      <c r="J13" s="8"/>
      <c r="K13" s="101">
        <f t="shared" si="0"/>
        <v>0</v>
      </c>
      <c r="L13" s="6" t="s">
        <v>9</v>
      </c>
    </row>
    <row r="14" spans="1:13" ht="30" customHeight="1" x14ac:dyDescent="0.3">
      <c r="A14" s="98" t="s">
        <v>84</v>
      </c>
      <c r="B14" s="46" t="s">
        <v>75</v>
      </c>
      <c r="C14" s="102" t="s">
        <v>36</v>
      </c>
      <c r="D14" s="48" t="s">
        <v>282</v>
      </c>
      <c r="E14" s="49"/>
      <c r="F14" s="50">
        <v>3</v>
      </c>
      <c r="G14" s="50">
        <v>2</v>
      </c>
      <c r="H14" s="9"/>
      <c r="I14" s="9"/>
      <c r="J14" s="10"/>
      <c r="K14" s="51">
        <f t="shared" ref="K14" si="2">F14*G14*J14*52*4</f>
        <v>0</v>
      </c>
      <c r="L14" s="1" t="s">
        <v>9</v>
      </c>
    </row>
    <row r="15" spans="1:13" ht="283.2" customHeight="1" x14ac:dyDescent="0.3">
      <c r="A15" s="98" t="s">
        <v>85</v>
      </c>
      <c r="B15" s="46" t="s">
        <v>17</v>
      </c>
      <c r="C15" s="103" t="s">
        <v>35</v>
      </c>
      <c r="D15" s="80" t="s">
        <v>73</v>
      </c>
      <c r="E15" s="49" t="s">
        <v>72</v>
      </c>
      <c r="F15" s="50">
        <v>12</v>
      </c>
      <c r="G15" s="50">
        <v>4</v>
      </c>
      <c r="H15" s="7"/>
      <c r="I15" s="7"/>
      <c r="J15" s="8"/>
      <c r="K15" s="101">
        <f t="shared" si="0"/>
        <v>0</v>
      </c>
      <c r="L15" s="6" t="s">
        <v>9</v>
      </c>
    </row>
    <row r="16" spans="1:13" ht="271.8" customHeight="1" x14ac:dyDescent="0.3">
      <c r="A16" s="98" t="s">
        <v>86</v>
      </c>
      <c r="B16" s="46" t="s">
        <v>65</v>
      </c>
      <c r="C16" s="102" t="s">
        <v>36</v>
      </c>
      <c r="D16" s="80" t="s">
        <v>74</v>
      </c>
      <c r="E16" s="49" t="s">
        <v>72</v>
      </c>
      <c r="F16" s="50">
        <v>12</v>
      </c>
      <c r="G16" s="50">
        <v>4</v>
      </c>
      <c r="H16" s="7"/>
      <c r="I16" s="7"/>
      <c r="J16" s="8"/>
      <c r="K16" s="101">
        <f t="shared" si="0"/>
        <v>0</v>
      </c>
      <c r="L16" s="6" t="s">
        <v>9</v>
      </c>
    </row>
    <row r="17" spans="1:13" ht="271.8" customHeight="1" x14ac:dyDescent="0.3">
      <c r="A17" s="98" t="s">
        <v>87</v>
      </c>
      <c r="B17" s="46" t="s">
        <v>21</v>
      </c>
      <c r="C17" s="47" t="s">
        <v>41</v>
      </c>
      <c r="D17" s="80" t="s">
        <v>264</v>
      </c>
      <c r="E17" s="49" t="s">
        <v>197</v>
      </c>
      <c r="F17" s="104">
        <v>12</v>
      </c>
      <c r="G17" s="104">
        <v>2</v>
      </c>
      <c r="H17" s="7"/>
      <c r="I17" s="7"/>
      <c r="J17" s="8"/>
      <c r="K17" s="101">
        <f t="shared" si="0"/>
        <v>0</v>
      </c>
      <c r="L17" s="6" t="s">
        <v>9</v>
      </c>
    </row>
    <row r="18" spans="1:13" ht="30" customHeight="1" x14ac:dyDescent="0.3">
      <c r="A18" s="97" t="s">
        <v>88</v>
      </c>
      <c r="B18" s="46" t="s">
        <v>21</v>
      </c>
      <c r="C18" s="47" t="s">
        <v>41</v>
      </c>
      <c r="D18" s="48" t="s">
        <v>283</v>
      </c>
      <c r="E18" s="49"/>
      <c r="F18" s="50">
        <v>5</v>
      </c>
      <c r="G18" s="50">
        <v>1</v>
      </c>
      <c r="H18" s="9"/>
      <c r="I18" s="9"/>
      <c r="J18" s="10"/>
      <c r="K18" s="51">
        <f t="shared" si="0"/>
        <v>0</v>
      </c>
      <c r="L18" s="1" t="s">
        <v>9</v>
      </c>
    </row>
    <row r="19" spans="1:13" ht="145.19999999999999" x14ac:dyDescent="0.3">
      <c r="A19" s="98" t="s">
        <v>89</v>
      </c>
      <c r="B19" s="46" t="s">
        <v>198</v>
      </c>
      <c r="C19" s="103" t="s">
        <v>41</v>
      </c>
      <c r="D19" s="52" t="s">
        <v>199</v>
      </c>
      <c r="E19" s="49" t="s">
        <v>197</v>
      </c>
      <c r="F19" s="104">
        <v>12</v>
      </c>
      <c r="G19" s="104">
        <v>2</v>
      </c>
      <c r="H19" s="7"/>
      <c r="I19" s="7"/>
      <c r="J19" s="8"/>
      <c r="K19" s="101">
        <f>F19*G19*J19*52*4</f>
        <v>0</v>
      </c>
      <c r="L19" s="6"/>
    </row>
    <row r="20" spans="1:13" ht="30" customHeight="1" x14ac:dyDescent="0.3">
      <c r="A20" s="98" t="s">
        <v>90</v>
      </c>
      <c r="B20" s="46" t="s">
        <v>198</v>
      </c>
      <c r="C20" s="103" t="s">
        <v>41</v>
      </c>
      <c r="D20" s="48" t="s">
        <v>284</v>
      </c>
      <c r="E20" s="49"/>
      <c r="F20" s="50">
        <v>3</v>
      </c>
      <c r="G20" s="50">
        <v>1</v>
      </c>
      <c r="H20" s="9"/>
      <c r="I20" s="9"/>
      <c r="J20" s="10"/>
      <c r="K20" s="51">
        <f>F20*G20*J20*52*4</f>
        <v>0</v>
      </c>
      <c r="L20" s="1" t="s">
        <v>9</v>
      </c>
    </row>
    <row r="21" spans="1:13" ht="141" customHeight="1" x14ac:dyDescent="0.3">
      <c r="A21" s="97" t="s">
        <v>200</v>
      </c>
      <c r="B21" s="46" t="s">
        <v>30</v>
      </c>
      <c r="C21" s="103" t="s">
        <v>41</v>
      </c>
      <c r="D21" s="105" t="s">
        <v>281</v>
      </c>
      <c r="E21" s="49" t="s">
        <v>197</v>
      </c>
      <c r="F21" s="104">
        <v>3</v>
      </c>
      <c r="G21" s="104">
        <v>1</v>
      </c>
      <c r="H21" s="7"/>
      <c r="I21" s="7"/>
      <c r="J21" s="8"/>
      <c r="K21" s="101">
        <f>F21*G21*J21*52*4</f>
        <v>0</v>
      </c>
      <c r="L21" s="6"/>
    </row>
    <row r="22" spans="1:13" ht="169.2" customHeight="1" x14ac:dyDescent="0.3">
      <c r="A22" s="98" t="s">
        <v>285</v>
      </c>
      <c r="B22" s="46" t="s">
        <v>32</v>
      </c>
      <c r="C22" s="47" t="s">
        <v>41</v>
      </c>
      <c r="D22" s="80" t="s">
        <v>141</v>
      </c>
      <c r="E22" s="49" t="s">
        <v>139</v>
      </c>
      <c r="F22" s="104">
        <v>12</v>
      </c>
      <c r="G22" s="104">
        <v>4</v>
      </c>
      <c r="H22" s="7"/>
      <c r="I22" s="7"/>
      <c r="J22" s="8"/>
      <c r="K22" s="101">
        <f>F22*G22*J22*52*4</f>
        <v>0</v>
      </c>
      <c r="L22" s="6" t="s">
        <v>9</v>
      </c>
    </row>
    <row r="23" spans="1:13" ht="128.4" customHeight="1" thickBot="1" x14ac:dyDescent="0.35">
      <c r="A23" s="106" t="s">
        <v>286</v>
      </c>
      <c r="B23" s="54" t="s">
        <v>34</v>
      </c>
      <c r="C23" s="55" t="s">
        <v>41</v>
      </c>
      <c r="D23" s="81" t="s">
        <v>47</v>
      </c>
      <c r="E23" s="57" t="s">
        <v>46</v>
      </c>
      <c r="F23" s="58">
        <v>12</v>
      </c>
      <c r="G23" s="58">
        <v>4</v>
      </c>
      <c r="H23" s="26"/>
      <c r="I23" s="26"/>
      <c r="J23" s="27"/>
      <c r="K23" s="107">
        <f>F23*G23*J23*52*4</f>
        <v>0</v>
      </c>
      <c r="L23" s="28" t="s">
        <v>9</v>
      </c>
    </row>
    <row r="24" spans="1:13" s="73" customFormat="1" ht="39" customHeight="1" thickBot="1" x14ac:dyDescent="0.35">
      <c r="A24" s="108"/>
      <c r="B24" s="109"/>
      <c r="C24" s="109"/>
      <c r="D24" s="109"/>
      <c r="E24" s="110"/>
      <c r="F24" s="110"/>
      <c r="G24" s="110"/>
      <c r="H24" s="316" t="s">
        <v>118</v>
      </c>
      <c r="I24" s="316"/>
      <c r="J24" s="317"/>
      <c r="K24" s="111">
        <f>SUM(K6:K23)</f>
        <v>0</v>
      </c>
      <c r="L24" s="112"/>
      <c r="M24" s="72"/>
    </row>
  </sheetData>
  <sheetProtection algorithmName="SHA-512" hashValue="nWTQJCQDCypyulw0EPBzBhE0XautrrZadQsG7qDfksFuGPJcBPIrA7rE+L8dBCDk8faQgKh1UOpjaaT1sl/Q4w==" saltValue="XTpkdoNuNfaxvEXwy1/hkA==" spinCount="100000" sheet="1" objects="1" scenarios="1"/>
  <mergeCells count="16">
    <mergeCell ref="A1:B1"/>
    <mergeCell ref="D1:L1"/>
    <mergeCell ref="A2:C2"/>
    <mergeCell ref="D2:G2"/>
    <mergeCell ref="H2:L2"/>
    <mergeCell ref="H24:J24"/>
    <mergeCell ref="G3:G4"/>
    <mergeCell ref="H3:J3"/>
    <mergeCell ref="K3:K4"/>
    <mergeCell ref="L3:L4"/>
    <mergeCell ref="A5:L5"/>
    <mergeCell ref="A3:A4"/>
    <mergeCell ref="B3:B4"/>
    <mergeCell ref="C3:C4"/>
    <mergeCell ref="D3:D4"/>
    <mergeCell ref="E3:E4"/>
  </mergeCells>
  <phoneticPr fontId="7"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Footer>&amp;L&amp;"Arial,Fett"Leistungsblatt Whiteboard&amp;R&amp;"Arial,Fett"Seite &amp;P von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A8D56-A4B1-4326-94E3-5F4F7391115E}">
  <sheetPr>
    <tabColor theme="7" tint="0.39997558519241921"/>
  </sheetPr>
  <dimension ref="A1:M35"/>
  <sheetViews>
    <sheetView zoomScale="85" zoomScaleNormal="85" workbookViewId="0">
      <pane ySplit="4" topLeftCell="A5" activePane="bottomLeft" state="frozen"/>
      <selection activeCell="D25" sqref="D25"/>
      <selection pane="bottomLeft" activeCell="H6" sqref="H6"/>
    </sheetView>
  </sheetViews>
  <sheetFormatPr baseColWidth="10" defaultRowHeight="14.4" x14ac:dyDescent="0.3"/>
  <cols>
    <col min="1" max="1" width="11.6640625" customWidth="1"/>
    <col min="2" max="2" width="22.44140625" style="61" customWidth="1"/>
    <col min="3" max="3" width="11.6640625" style="62" customWidth="1"/>
    <col min="4" max="4" width="44.6640625" customWidth="1"/>
    <col min="5" max="5" width="11.6640625" style="63" customWidth="1"/>
    <col min="6" max="7" width="11.6640625" style="64" customWidth="1"/>
    <col min="8" max="8" width="17.33203125" style="65" customWidth="1"/>
    <col min="9" max="9" width="32.109375" style="65" customWidth="1"/>
    <col min="10" max="10" width="18.88671875" style="65" customWidth="1"/>
    <col min="11" max="11" width="21.5546875" style="65" customWidth="1"/>
    <col min="12" max="12" width="13.5546875" bestFit="1" customWidth="1"/>
    <col min="13" max="13" width="40.5546875" style="33" customWidth="1"/>
  </cols>
  <sheetData>
    <row r="1" spans="1:13" ht="55.2" customHeight="1" thickBot="1" x14ac:dyDescent="0.35">
      <c r="A1" s="256" t="e" vm="1">
        <v>#VALUE!</v>
      </c>
      <c r="B1" s="257"/>
      <c r="C1" s="29"/>
      <c r="D1" s="253" t="s">
        <v>233</v>
      </c>
      <c r="E1" s="254"/>
      <c r="F1" s="254"/>
      <c r="G1" s="254"/>
      <c r="H1" s="254"/>
      <c r="I1" s="254"/>
      <c r="J1" s="254"/>
      <c r="K1" s="254"/>
      <c r="L1" s="255"/>
      <c r="M1" s="30"/>
    </row>
    <row r="2" spans="1:13" ht="55.2" customHeight="1" thickBot="1" x14ac:dyDescent="0.35">
      <c r="A2" s="344" t="s">
        <v>126</v>
      </c>
      <c r="B2" s="345"/>
      <c r="C2" s="346"/>
      <c r="D2" s="347" t="s">
        <v>7</v>
      </c>
      <c r="E2" s="333"/>
      <c r="F2" s="333"/>
      <c r="G2" s="333"/>
      <c r="H2" s="302" t="str">
        <f>'Leistungsblatt Allgemein'!D2</f>
        <v xml:space="preserve">Bitte Firmennamen und Adresse eintragen </v>
      </c>
      <c r="I2" s="303"/>
      <c r="J2" s="303"/>
      <c r="K2" s="303"/>
      <c r="L2" s="304"/>
      <c r="M2" s="31"/>
    </row>
    <row r="3" spans="1:13" ht="28.95" customHeight="1" thickBot="1" x14ac:dyDescent="0.35">
      <c r="A3" s="309" t="s">
        <v>40</v>
      </c>
      <c r="B3" s="307" t="s">
        <v>14</v>
      </c>
      <c r="C3" s="307" t="s">
        <v>35</v>
      </c>
      <c r="D3" s="307" t="s">
        <v>39</v>
      </c>
      <c r="E3" s="305" t="s">
        <v>28</v>
      </c>
      <c r="F3" s="32"/>
      <c r="G3" s="305" t="s">
        <v>116</v>
      </c>
      <c r="H3" s="338" t="s">
        <v>22</v>
      </c>
      <c r="I3" s="339"/>
      <c r="J3" s="340"/>
      <c r="K3" s="307" t="s">
        <v>190</v>
      </c>
      <c r="L3" s="311" t="s">
        <v>3</v>
      </c>
    </row>
    <row r="4" spans="1:13" ht="76.2" customHeight="1" thickBot="1" x14ac:dyDescent="0.35">
      <c r="A4" s="310"/>
      <c r="B4" s="308"/>
      <c r="C4" s="308"/>
      <c r="D4" s="308"/>
      <c r="E4" s="306"/>
      <c r="F4" s="34" t="s">
        <v>115</v>
      </c>
      <c r="G4" s="306"/>
      <c r="H4" s="35" t="s">
        <v>23</v>
      </c>
      <c r="I4" s="35" t="s">
        <v>27</v>
      </c>
      <c r="J4" s="35" t="s">
        <v>277</v>
      </c>
      <c r="K4" s="308"/>
      <c r="L4" s="312"/>
    </row>
    <row r="5" spans="1:13" ht="30" customHeight="1" thickBot="1" x14ac:dyDescent="0.35">
      <c r="A5" s="341" t="s">
        <v>227</v>
      </c>
      <c r="B5" s="342"/>
      <c r="C5" s="342"/>
      <c r="D5" s="342"/>
      <c r="E5" s="342"/>
      <c r="F5" s="342"/>
      <c r="G5" s="342"/>
      <c r="H5" s="342"/>
      <c r="I5" s="342"/>
      <c r="J5" s="342"/>
      <c r="K5" s="342"/>
      <c r="L5" s="343"/>
    </row>
    <row r="6" spans="1:13" ht="66" x14ac:dyDescent="0.3">
      <c r="A6" s="36" t="s">
        <v>96</v>
      </c>
      <c r="B6" s="74" t="s">
        <v>15</v>
      </c>
      <c r="C6" s="75" t="s">
        <v>36</v>
      </c>
      <c r="D6" s="76" t="s">
        <v>92</v>
      </c>
      <c r="E6" s="76" t="s">
        <v>29</v>
      </c>
      <c r="F6" s="77">
        <v>14</v>
      </c>
      <c r="G6" s="77">
        <v>11</v>
      </c>
      <c r="H6" s="11"/>
      <c r="I6" s="11"/>
      <c r="J6" s="12"/>
      <c r="K6" s="42">
        <f t="shared" ref="K6:K28" si="0">F6*G6*J6*52*4</f>
        <v>0</v>
      </c>
      <c r="L6" s="13" t="s">
        <v>9</v>
      </c>
    </row>
    <row r="7" spans="1:13" ht="34.950000000000003" customHeight="1" x14ac:dyDescent="0.3">
      <c r="A7" s="45" t="s">
        <v>97</v>
      </c>
      <c r="B7" s="46" t="s">
        <v>15</v>
      </c>
      <c r="C7" s="78" t="s">
        <v>36</v>
      </c>
      <c r="D7" s="48" t="s">
        <v>220</v>
      </c>
      <c r="E7" s="49"/>
      <c r="F7" s="50">
        <v>3</v>
      </c>
      <c r="G7" s="50">
        <v>3</v>
      </c>
      <c r="H7" s="9"/>
      <c r="I7" s="9"/>
      <c r="J7" s="10"/>
      <c r="K7" s="51">
        <f t="shared" si="0"/>
        <v>0</v>
      </c>
      <c r="L7" s="1" t="s">
        <v>9</v>
      </c>
    </row>
    <row r="8" spans="1:13" ht="34.950000000000003" customHeight="1" x14ac:dyDescent="0.3">
      <c r="A8" s="45" t="s">
        <v>98</v>
      </c>
      <c r="B8" s="46" t="s">
        <v>15</v>
      </c>
      <c r="C8" s="78" t="s">
        <v>36</v>
      </c>
      <c r="D8" s="48" t="s">
        <v>220</v>
      </c>
      <c r="E8" s="49"/>
      <c r="F8" s="50">
        <v>1</v>
      </c>
      <c r="G8" s="50">
        <v>4</v>
      </c>
      <c r="H8" s="9"/>
      <c r="I8" s="9"/>
      <c r="J8" s="10"/>
      <c r="K8" s="51">
        <f t="shared" si="0"/>
        <v>0</v>
      </c>
      <c r="L8" s="1" t="s">
        <v>9</v>
      </c>
    </row>
    <row r="9" spans="1:13" ht="226.95" customHeight="1" x14ac:dyDescent="0.3">
      <c r="A9" s="45" t="s">
        <v>99</v>
      </c>
      <c r="B9" s="46" t="s">
        <v>18</v>
      </c>
      <c r="C9" s="79" t="s">
        <v>41</v>
      </c>
      <c r="D9" s="80" t="s">
        <v>208</v>
      </c>
      <c r="E9" s="49" t="s">
        <v>93</v>
      </c>
      <c r="F9" s="50">
        <v>14</v>
      </c>
      <c r="G9" s="50">
        <v>2</v>
      </c>
      <c r="H9" s="9"/>
      <c r="I9" s="9"/>
      <c r="J9" s="10"/>
      <c r="K9" s="51">
        <f t="shared" si="0"/>
        <v>0</v>
      </c>
      <c r="L9" s="1" t="s">
        <v>9</v>
      </c>
    </row>
    <row r="10" spans="1:13" ht="34.950000000000003" customHeight="1" x14ac:dyDescent="0.3">
      <c r="A10" s="45" t="s">
        <v>100</v>
      </c>
      <c r="B10" s="46" t="s">
        <v>18</v>
      </c>
      <c r="C10" s="78" t="s">
        <v>41</v>
      </c>
      <c r="D10" s="48" t="s">
        <v>221</v>
      </c>
      <c r="E10" s="49"/>
      <c r="F10" s="50">
        <v>3</v>
      </c>
      <c r="G10" s="50">
        <v>1</v>
      </c>
      <c r="H10" s="9"/>
      <c r="I10" s="9"/>
      <c r="J10" s="10"/>
      <c r="K10" s="51">
        <f t="shared" ref="K10" si="1">F10*G10*J10*52*4</f>
        <v>0</v>
      </c>
      <c r="L10" s="1" t="s">
        <v>9</v>
      </c>
    </row>
    <row r="11" spans="1:13" ht="34.950000000000003" customHeight="1" x14ac:dyDescent="0.3">
      <c r="A11" s="45" t="s">
        <v>101</v>
      </c>
      <c r="B11" s="46" t="s">
        <v>18</v>
      </c>
      <c r="C11" s="78" t="s">
        <v>41</v>
      </c>
      <c r="D11" s="48" t="s">
        <v>221</v>
      </c>
      <c r="E11" s="49"/>
      <c r="F11" s="50">
        <v>1</v>
      </c>
      <c r="G11" s="50">
        <v>1</v>
      </c>
      <c r="H11" s="9"/>
      <c r="I11" s="9"/>
      <c r="J11" s="10"/>
      <c r="K11" s="51">
        <f t="shared" ref="K11" si="2">F11*G11*J11*52*4</f>
        <v>0</v>
      </c>
      <c r="L11" s="1" t="s">
        <v>9</v>
      </c>
    </row>
    <row r="12" spans="1:13" ht="167.4" customHeight="1" x14ac:dyDescent="0.3">
      <c r="A12" s="45" t="s">
        <v>102</v>
      </c>
      <c r="B12" s="46" t="s">
        <v>19</v>
      </c>
      <c r="C12" s="79" t="s">
        <v>41</v>
      </c>
      <c r="D12" s="52" t="s">
        <v>205</v>
      </c>
      <c r="E12" s="49" t="s">
        <v>69</v>
      </c>
      <c r="F12" s="50">
        <v>14</v>
      </c>
      <c r="G12" s="50">
        <v>2</v>
      </c>
      <c r="H12" s="9"/>
      <c r="I12" s="9"/>
      <c r="J12" s="10"/>
      <c r="K12" s="51">
        <f t="shared" si="0"/>
        <v>0</v>
      </c>
      <c r="L12" s="1" t="s">
        <v>9</v>
      </c>
    </row>
    <row r="13" spans="1:13" ht="34.950000000000003" customHeight="1" x14ac:dyDescent="0.3">
      <c r="A13" s="45" t="s">
        <v>103</v>
      </c>
      <c r="B13" s="46" t="s">
        <v>19</v>
      </c>
      <c r="C13" s="78" t="s">
        <v>41</v>
      </c>
      <c r="D13" s="48" t="s">
        <v>222</v>
      </c>
      <c r="E13" s="49"/>
      <c r="F13" s="50">
        <v>3</v>
      </c>
      <c r="G13" s="50">
        <v>2</v>
      </c>
      <c r="H13" s="9"/>
      <c r="I13" s="9"/>
      <c r="J13" s="10"/>
      <c r="K13" s="51">
        <f t="shared" ref="K13" si="3">F13*G13*J13*52*4</f>
        <v>0</v>
      </c>
      <c r="L13" s="1" t="s">
        <v>9</v>
      </c>
    </row>
    <row r="14" spans="1:13" ht="34.950000000000003" customHeight="1" x14ac:dyDescent="0.3">
      <c r="A14" s="45" t="s">
        <v>104</v>
      </c>
      <c r="B14" s="46" t="s">
        <v>19</v>
      </c>
      <c r="C14" s="78" t="s">
        <v>41</v>
      </c>
      <c r="D14" s="48" t="s">
        <v>222</v>
      </c>
      <c r="E14" s="49"/>
      <c r="F14" s="50">
        <v>1</v>
      </c>
      <c r="G14" s="50">
        <v>1</v>
      </c>
      <c r="H14" s="9"/>
      <c r="I14" s="9"/>
      <c r="J14" s="10"/>
      <c r="K14" s="51">
        <f t="shared" si="0"/>
        <v>0</v>
      </c>
      <c r="L14" s="1" t="s">
        <v>9</v>
      </c>
    </row>
    <row r="15" spans="1:13" ht="123.6" customHeight="1" x14ac:dyDescent="0.3">
      <c r="A15" s="45" t="s">
        <v>105</v>
      </c>
      <c r="B15" s="46" t="s">
        <v>16</v>
      </c>
      <c r="C15" s="78" t="s">
        <v>36</v>
      </c>
      <c r="D15" s="80" t="s">
        <v>42</v>
      </c>
      <c r="E15" s="49" t="s">
        <v>29</v>
      </c>
      <c r="F15" s="50">
        <v>14</v>
      </c>
      <c r="G15" s="50">
        <v>4</v>
      </c>
      <c r="H15" s="9"/>
      <c r="I15" s="9"/>
      <c r="J15" s="10"/>
      <c r="K15" s="51">
        <f t="shared" si="0"/>
        <v>0</v>
      </c>
      <c r="L15" s="1" t="s">
        <v>9</v>
      </c>
    </row>
    <row r="16" spans="1:13" ht="298.2" customHeight="1" x14ac:dyDescent="0.3">
      <c r="A16" s="45" t="s">
        <v>106</v>
      </c>
      <c r="B16" s="46" t="s">
        <v>17</v>
      </c>
      <c r="C16" s="47" t="s">
        <v>35</v>
      </c>
      <c r="D16" s="80" t="s">
        <v>206</v>
      </c>
      <c r="E16" s="49" t="s">
        <v>29</v>
      </c>
      <c r="F16" s="50">
        <v>14</v>
      </c>
      <c r="G16" s="50">
        <v>3</v>
      </c>
      <c r="H16" s="9"/>
      <c r="I16" s="9"/>
      <c r="J16" s="10"/>
      <c r="K16" s="51">
        <f t="shared" si="0"/>
        <v>0</v>
      </c>
      <c r="L16" s="1" t="s">
        <v>9</v>
      </c>
    </row>
    <row r="17" spans="1:13" ht="34.950000000000003" customHeight="1" x14ac:dyDescent="0.3">
      <c r="A17" s="45" t="s">
        <v>107</v>
      </c>
      <c r="B17" s="46" t="s">
        <v>17</v>
      </c>
      <c r="C17" s="47" t="s">
        <v>35</v>
      </c>
      <c r="D17" s="48" t="s">
        <v>223</v>
      </c>
      <c r="E17" s="49"/>
      <c r="F17" s="50">
        <v>3</v>
      </c>
      <c r="G17" s="50">
        <v>2</v>
      </c>
      <c r="H17" s="9"/>
      <c r="I17" s="9"/>
      <c r="J17" s="10"/>
      <c r="K17" s="51">
        <f t="shared" ref="K17" si="4">F17*G17*J17*52*4</f>
        <v>0</v>
      </c>
      <c r="L17" s="1" t="s">
        <v>9</v>
      </c>
    </row>
    <row r="18" spans="1:13" ht="34.950000000000003" customHeight="1" x14ac:dyDescent="0.3">
      <c r="A18" s="45" t="s">
        <v>209</v>
      </c>
      <c r="B18" s="46" t="s">
        <v>17</v>
      </c>
      <c r="C18" s="47" t="s">
        <v>35</v>
      </c>
      <c r="D18" s="48" t="s">
        <v>223</v>
      </c>
      <c r="E18" s="49"/>
      <c r="F18" s="50">
        <v>1</v>
      </c>
      <c r="G18" s="50">
        <v>3</v>
      </c>
      <c r="H18" s="9"/>
      <c r="I18" s="9"/>
      <c r="J18" s="10"/>
      <c r="K18" s="51">
        <f t="shared" ref="K18" si="5">F18*G18*J18*52*4</f>
        <v>0</v>
      </c>
      <c r="L18" s="1" t="s">
        <v>9</v>
      </c>
    </row>
    <row r="19" spans="1:13" ht="271.95" customHeight="1" x14ac:dyDescent="0.3">
      <c r="A19" s="45" t="s">
        <v>210</v>
      </c>
      <c r="B19" s="46" t="s">
        <v>65</v>
      </c>
      <c r="C19" s="78" t="s">
        <v>36</v>
      </c>
      <c r="D19" s="80" t="s">
        <v>94</v>
      </c>
      <c r="E19" s="49" t="s">
        <v>29</v>
      </c>
      <c r="F19" s="50">
        <v>14</v>
      </c>
      <c r="G19" s="50">
        <v>3</v>
      </c>
      <c r="H19" s="9"/>
      <c r="I19" s="9"/>
      <c r="J19" s="10"/>
      <c r="K19" s="51">
        <f t="shared" si="0"/>
        <v>0</v>
      </c>
      <c r="L19" s="1" t="s">
        <v>9</v>
      </c>
    </row>
    <row r="20" spans="1:13" ht="34.950000000000003" customHeight="1" x14ac:dyDescent="0.3">
      <c r="A20" s="45" t="s">
        <v>211</v>
      </c>
      <c r="B20" s="46" t="s">
        <v>65</v>
      </c>
      <c r="C20" s="78" t="s">
        <v>36</v>
      </c>
      <c r="D20" s="48" t="s">
        <v>224</v>
      </c>
      <c r="E20" s="49"/>
      <c r="F20" s="50">
        <v>3</v>
      </c>
      <c r="G20" s="50">
        <v>1</v>
      </c>
      <c r="H20" s="9"/>
      <c r="I20" s="9"/>
      <c r="J20" s="10"/>
      <c r="K20" s="51">
        <f t="shared" si="0"/>
        <v>0</v>
      </c>
      <c r="L20" s="1" t="s">
        <v>9</v>
      </c>
    </row>
    <row r="21" spans="1:13" ht="179.4" customHeight="1" x14ac:dyDescent="0.3">
      <c r="A21" s="45" t="s">
        <v>212</v>
      </c>
      <c r="B21" s="46" t="s">
        <v>21</v>
      </c>
      <c r="C21" s="79" t="s">
        <v>41</v>
      </c>
      <c r="D21" s="80" t="s">
        <v>228</v>
      </c>
      <c r="E21" s="49" t="s">
        <v>290</v>
      </c>
      <c r="F21" s="50">
        <v>14</v>
      </c>
      <c r="G21" s="50">
        <v>2</v>
      </c>
      <c r="H21" s="9"/>
      <c r="I21" s="9"/>
      <c r="J21" s="10"/>
      <c r="K21" s="51">
        <f t="shared" si="0"/>
        <v>0</v>
      </c>
      <c r="L21" s="1" t="s">
        <v>9</v>
      </c>
    </row>
    <row r="22" spans="1:13" ht="34.950000000000003" customHeight="1" x14ac:dyDescent="0.3">
      <c r="A22" s="45" t="s">
        <v>213</v>
      </c>
      <c r="B22" s="46" t="s">
        <v>21</v>
      </c>
      <c r="C22" s="78" t="s">
        <v>41</v>
      </c>
      <c r="D22" s="48" t="s">
        <v>225</v>
      </c>
      <c r="E22" s="49"/>
      <c r="F22" s="50">
        <v>3</v>
      </c>
      <c r="G22" s="50">
        <v>1</v>
      </c>
      <c r="H22" s="9"/>
      <c r="I22" s="9"/>
      <c r="J22" s="10"/>
      <c r="K22" s="51">
        <f t="shared" ref="K22" si="6">F22*G22*J22*52*4</f>
        <v>0</v>
      </c>
      <c r="L22" s="1" t="s">
        <v>9</v>
      </c>
    </row>
    <row r="23" spans="1:13" ht="103.2" customHeight="1" x14ac:dyDescent="0.3">
      <c r="A23" s="45" t="s">
        <v>214</v>
      </c>
      <c r="B23" s="46" t="s">
        <v>20</v>
      </c>
      <c r="C23" s="79" t="s">
        <v>41</v>
      </c>
      <c r="D23" s="52" t="s">
        <v>207</v>
      </c>
      <c r="E23" s="49" t="s">
        <v>29</v>
      </c>
      <c r="F23" s="50">
        <v>14</v>
      </c>
      <c r="G23" s="50">
        <v>2</v>
      </c>
      <c r="H23" s="9"/>
      <c r="I23" s="9"/>
      <c r="J23" s="10"/>
      <c r="K23" s="51">
        <f t="shared" si="0"/>
        <v>0</v>
      </c>
      <c r="L23" s="1"/>
    </row>
    <row r="24" spans="1:13" ht="34.950000000000003" customHeight="1" x14ac:dyDescent="0.3">
      <c r="A24" s="45" t="s">
        <v>215</v>
      </c>
      <c r="B24" s="46" t="s">
        <v>20</v>
      </c>
      <c r="C24" s="78" t="s">
        <v>41</v>
      </c>
      <c r="D24" s="48" t="s">
        <v>226</v>
      </c>
      <c r="E24" s="49"/>
      <c r="F24" s="50">
        <v>3</v>
      </c>
      <c r="G24" s="50">
        <v>2</v>
      </c>
      <c r="H24" s="9"/>
      <c r="I24" s="9"/>
      <c r="J24" s="10"/>
      <c r="K24" s="51">
        <f t="shared" si="0"/>
        <v>0</v>
      </c>
      <c r="L24" s="1" t="s">
        <v>9</v>
      </c>
    </row>
    <row r="25" spans="1:13" ht="34.950000000000003" customHeight="1" x14ac:dyDescent="0.3">
      <c r="A25" s="45" t="s">
        <v>216</v>
      </c>
      <c r="B25" s="46" t="s">
        <v>20</v>
      </c>
      <c r="C25" s="78" t="s">
        <v>41</v>
      </c>
      <c r="D25" s="48" t="s">
        <v>226</v>
      </c>
      <c r="E25" s="49"/>
      <c r="F25" s="50">
        <v>1</v>
      </c>
      <c r="G25" s="50">
        <v>1</v>
      </c>
      <c r="H25" s="9"/>
      <c r="I25" s="9"/>
      <c r="J25" s="10"/>
      <c r="K25" s="51">
        <f t="shared" si="0"/>
        <v>0</v>
      </c>
      <c r="L25" s="1" t="s">
        <v>9</v>
      </c>
    </row>
    <row r="26" spans="1:13" ht="189" customHeight="1" x14ac:dyDescent="0.3">
      <c r="A26" s="45" t="s">
        <v>217</v>
      </c>
      <c r="B26" s="46" t="s">
        <v>91</v>
      </c>
      <c r="C26" s="79" t="s">
        <v>41</v>
      </c>
      <c r="D26" s="80" t="s">
        <v>95</v>
      </c>
      <c r="E26" s="49" t="s">
        <v>29</v>
      </c>
      <c r="F26" s="50">
        <v>14</v>
      </c>
      <c r="G26" s="50">
        <v>1</v>
      </c>
      <c r="H26" s="9"/>
      <c r="I26" s="9"/>
      <c r="J26" s="10"/>
      <c r="K26" s="51">
        <f t="shared" si="0"/>
        <v>0</v>
      </c>
      <c r="L26" s="1"/>
    </row>
    <row r="27" spans="1:13" ht="169.2" customHeight="1" x14ac:dyDescent="0.3">
      <c r="A27" s="45" t="s">
        <v>218</v>
      </c>
      <c r="B27" s="46" t="s">
        <v>32</v>
      </c>
      <c r="C27" s="79" t="s">
        <v>41</v>
      </c>
      <c r="D27" s="80" t="s">
        <v>141</v>
      </c>
      <c r="E27" s="49" t="s">
        <v>29</v>
      </c>
      <c r="F27" s="50">
        <v>14</v>
      </c>
      <c r="G27" s="50">
        <v>1</v>
      </c>
      <c r="H27" s="9"/>
      <c r="I27" s="9"/>
      <c r="J27" s="10"/>
      <c r="K27" s="51">
        <f t="shared" si="0"/>
        <v>0</v>
      </c>
      <c r="L27" s="1" t="s">
        <v>9</v>
      </c>
    </row>
    <row r="28" spans="1:13" ht="126" customHeight="1" thickBot="1" x14ac:dyDescent="0.35">
      <c r="A28" s="53" t="s">
        <v>219</v>
      </c>
      <c r="B28" s="54" t="s">
        <v>34</v>
      </c>
      <c r="C28" s="55" t="s">
        <v>41</v>
      </c>
      <c r="D28" s="81" t="s">
        <v>47</v>
      </c>
      <c r="E28" s="57" t="s">
        <v>29</v>
      </c>
      <c r="F28" s="58">
        <v>14</v>
      </c>
      <c r="G28" s="58">
        <v>1</v>
      </c>
      <c r="H28" s="14"/>
      <c r="I28" s="14"/>
      <c r="J28" s="15"/>
      <c r="K28" s="59">
        <f t="shared" si="0"/>
        <v>0</v>
      </c>
      <c r="L28" s="16" t="s">
        <v>9</v>
      </c>
    </row>
    <row r="29" spans="1:13" s="73" customFormat="1" ht="39" customHeight="1" thickBot="1" x14ac:dyDescent="0.35">
      <c r="A29" s="82"/>
      <c r="B29" s="83"/>
      <c r="C29" s="83"/>
      <c r="D29" s="83"/>
      <c r="E29" s="84"/>
      <c r="F29" s="84"/>
      <c r="G29" s="84"/>
      <c r="H29" s="331" t="s">
        <v>121</v>
      </c>
      <c r="I29" s="331"/>
      <c r="J29" s="332"/>
      <c r="K29" s="85">
        <f>SUM(K6:K28)</f>
        <v>0</v>
      </c>
      <c r="L29" s="86"/>
      <c r="M29" s="72"/>
    </row>
    <row r="30" spans="1:13" ht="15" thickBot="1" x14ac:dyDescent="0.35"/>
    <row r="31" spans="1:13" ht="30" customHeight="1" thickBot="1" x14ac:dyDescent="0.35">
      <c r="A31" s="335" t="s">
        <v>108</v>
      </c>
      <c r="B31" s="336"/>
      <c r="C31" s="336"/>
      <c r="D31" s="336"/>
      <c r="E31" s="336"/>
      <c r="F31" s="336"/>
      <c r="G31" s="336"/>
      <c r="H31" s="336"/>
      <c r="I31" s="336"/>
      <c r="J31" s="336"/>
      <c r="K31" s="336"/>
      <c r="L31" s="337"/>
    </row>
    <row r="32" spans="1:13" ht="171.6" x14ac:dyDescent="0.3">
      <c r="A32" s="36" t="s">
        <v>109</v>
      </c>
      <c r="B32" s="74" t="s">
        <v>110</v>
      </c>
      <c r="C32" s="87" t="s">
        <v>229</v>
      </c>
      <c r="D32" s="88" t="s">
        <v>111</v>
      </c>
      <c r="E32" s="76" t="s">
        <v>48</v>
      </c>
      <c r="F32" s="77">
        <v>2</v>
      </c>
      <c r="G32" s="77">
        <v>5</v>
      </c>
      <c r="H32" s="11"/>
      <c r="I32" s="11"/>
      <c r="J32" s="12"/>
      <c r="K32" s="42">
        <f t="shared" ref="K32" si="7">F32*G32*J32*52*4</f>
        <v>0</v>
      </c>
      <c r="L32" s="13" t="s">
        <v>9</v>
      </c>
    </row>
    <row r="33" spans="1:13" s="73" customFormat="1" ht="39" customHeight="1" thickBot="1" x14ac:dyDescent="0.35">
      <c r="A33" s="82"/>
      <c r="B33" s="83"/>
      <c r="C33" s="83"/>
      <c r="D33" s="83"/>
      <c r="E33" s="84"/>
      <c r="F33" s="84"/>
      <c r="G33" s="84"/>
      <c r="H33" s="331" t="s">
        <v>120</v>
      </c>
      <c r="I33" s="331"/>
      <c r="J33" s="332"/>
      <c r="K33" s="85">
        <f>SUM(K32:K32)</f>
        <v>0</v>
      </c>
      <c r="L33" s="86"/>
      <c r="M33" s="72"/>
    </row>
    <row r="34" spans="1:13" ht="15" thickBot="1" x14ac:dyDescent="0.35"/>
    <row r="35" spans="1:13" s="73" customFormat="1" ht="39" customHeight="1" thickBot="1" x14ac:dyDescent="0.35">
      <c r="A35" s="89"/>
      <c r="B35" s="90"/>
      <c r="C35" s="90"/>
      <c r="D35" s="90"/>
      <c r="E35" s="91"/>
      <c r="F35" s="91"/>
      <c r="G35" s="91"/>
      <c r="H35" s="333" t="s">
        <v>119</v>
      </c>
      <c r="I35" s="333"/>
      <c r="J35" s="334"/>
      <c r="K35" s="92">
        <f>K33+K29</f>
        <v>0</v>
      </c>
      <c r="L35" s="93"/>
      <c r="M35" s="72"/>
    </row>
  </sheetData>
  <sheetProtection algorithmName="SHA-512" hashValue="H9qbOYk8O1QevzKG19kQzlGYWulWmCiSPR7b3SQ4CQmrSX/9kW24L/D2SP+KSKehrd3fIDH/24usyiIVlHbuww==" saltValue="eGNyl2+RTkSNRr94j9FPwA==" spinCount="100000" sheet="1" objects="1" scenarios="1"/>
  <mergeCells count="19">
    <mergeCell ref="A1:B1"/>
    <mergeCell ref="D1:L1"/>
    <mergeCell ref="A2:C2"/>
    <mergeCell ref="D2:G2"/>
    <mergeCell ref="H2:L2"/>
    <mergeCell ref="H33:J33"/>
    <mergeCell ref="H35:J35"/>
    <mergeCell ref="H29:J29"/>
    <mergeCell ref="A31:L31"/>
    <mergeCell ref="G3:G4"/>
    <mergeCell ref="H3:J3"/>
    <mergeCell ref="K3:K4"/>
    <mergeCell ref="L3:L4"/>
    <mergeCell ref="A5:L5"/>
    <mergeCell ref="A3:A4"/>
    <mergeCell ref="B3:B4"/>
    <mergeCell ref="C3:C4"/>
    <mergeCell ref="D3:D4"/>
    <mergeCell ref="E3:E4"/>
  </mergeCells>
  <phoneticPr fontId="7"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Footer>&amp;L&amp;"Arial,Fett"Leistungsblatt Whiteboard&amp;R&amp;"Arial,Fett"Seite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0DDD7-776C-4D7C-B6E0-9F3FC31BCD5D}">
  <sheetPr>
    <tabColor rgb="FFCF9FFF"/>
  </sheetPr>
  <dimension ref="A1:N13"/>
  <sheetViews>
    <sheetView zoomScale="85" zoomScaleNormal="85" workbookViewId="0">
      <pane ySplit="4" topLeftCell="A5" activePane="bottomLeft" state="frozen"/>
      <selection pane="bottomLeft" activeCell="M9" sqref="M9"/>
    </sheetView>
  </sheetViews>
  <sheetFormatPr baseColWidth="10" defaultRowHeight="14.4" x14ac:dyDescent="0.3"/>
  <cols>
    <col min="1" max="1" width="11.6640625" customWidth="1"/>
    <col min="2" max="2" width="22.44140625" style="61" customWidth="1"/>
    <col min="3" max="3" width="11.6640625" style="62" customWidth="1"/>
    <col min="4" max="4" width="44.6640625" customWidth="1"/>
    <col min="5" max="5" width="11.6640625" style="63" customWidth="1"/>
    <col min="6" max="7" width="11.6640625" style="64" customWidth="1"/>
    <col min="8" max="8" width="17.33203125" style="65" customWidth="1"/>
    <col min="9" max="9" width="32.109375" style="65" customWidth="1"/>
    <col min="10" max="10" width="18.88671875" style="65" customWidth="1"/>
    <col min="11" max="11" width="21.5546875" style="65" customWidth="1"/>
    <col min="12" max="12" width="13.5546875" bestFit="1" customWidth="1"/>
    <col min="13" max="13" width="40.5546875" style="33" customWidth="1"/>
    <col min="14" max="14" width="96.109375" customWidth="1"/>
  </cols>
  <sheetData>
    <row r="1" spans="1:14" ht="55.2" customHeight="1" thickBot="1" x14ac:dyDescent="0.35">
      <c r="A1" s="256" t="e" vm="1">
        <v>#VALUE!</v>
      </c>
      <c r="B1" s="257"/>
      <c r="C1" s="29"/>
      <c r="D1" s="253" t="s">
        <v>233</v>
      </c>
      <c r="E1" s="254"/>
      <c r="F1" s="254"/>
      <c r="G1" s="254"/>
      <c r="H1" s="254"/>
      <c r="I1" s="254"/>
      <c r="J1" s="254"/>
      <c r="K1" s="254"/>
      <c r="L1" s="255"/>
      <c r="M1" s="30"/>
    </row>
    <row r="2" spans="1:14" ht="55.2" customHeight="1" thickBot="1" x14ac:dyDescent="0.35">
      <c r="A2" s="358" t="s">
        <v>287</v>
      </c>
      <c r="B2" s="359"/>
      <c r="C2" s="359"/>
      <c r="D2" s="359"/>
      <c r="E2" s="356" t="s">
        <v>7</v>
      </c>
      <c r="F2" s="356"/>
      <c r="G2" s="357"/>
      <c r="H2" s="302" t="str">
        <f>'Leistungsblatt Allgemein'!D2</f>
        <v xml:space="preserve">Bitte Firmennamen und Adresse eintragen </v>
      </c>
      <c r="I2" s="303"/>
      <c r="J2" s="303"/>
      <c r="K2" s="303"/>
      <c r="L2" s="304"/>
      <c r="M2" s="31"/>
    </row>
    <row r="3" spans="1:14" ht="28.95" customHeight="1" thickBot="1" x14ac:dyDescent="0.35">
      <c r="A3" s="309" t="s">
        <v>40</v>
      </c>
      <c r="B3" s="307" t="s">
        <v>14</v>
      </c>
      <c r="C3" s="307" t="s">
        <v>35</v>
      </c>
      <c r="D3" s="307" t="s">
        <v>39</v>
      </c>
      <c r="E3" s="305" t="s">
        <v>28</v>
      </c>
      <c r="F3" s="32"/>
      <c r="G3" s="305" t="s">
        <v>38</v>
      </c>
      <c r="H3" s="350" t="s">
        <v>22</v>
      </c>
      <c r="I3" s="351"/>
      <c r="J3" s="352"/>
      <c r="K3" s="307" t="s">
        <v>259</v>
      </c>
      <c r="L3" s="311" t="s">
        <v>3</v>
      </c>
    </row>
    <row r="4" spans="1:14" ht="76.2" customHeight="1" thickBot="1" x14ac:dyDescent="0.35">
      <c r="A4" s="310"/>
      <c r="B4" s="308"/>
      <c r="C4" s="308"/>
      <c r="D4" s="308"/>
      <c r="E4" s="306"/>
      <c r="F4" s="34" t="s">
        <v>115</v>
      </c>
      <c r="G4" s="306"/>
      <c r="H4" s="35" t="s">
        <v>23</v>
      </c>
      <c r="I4" s="35" t="s">
        <v>27</v>
      </c>
      <c r="J4" s="35" t="s">
        <v>260</v>
      </c>
      <c r="K4" s="308"/>
      <c r="L4" s="312"/>
    </row>
    <row r="5" spans="1:14" ht="30" customHeight="1" thickBot="1" x14ac:dyDescent="0.35">
      <c r="A5" s="353" t="s">
        <v>288</v>
      </c>
      <c r="B5" s="354"/>
      <c r="C5" s="354"/>
      <c r="D5" s="354"/>
      <c r="E5" s="354"/>
      <c r="F5" s="354"/>
      <c r="G5" s="354"/>
      <c r="H5" s="354"/>
      <c r="I5" s="354"/>
      <c r="J5" s="354"/>
      <c r="K5" s="354"/>
      <c r="L5" s="355"/>
    </row>
    <row r="6" spans="1:14" ht="93.6" customHeight="1" x14ac:dyDescent="0.3">
      <c r="A6" s="36" t="s">
        <v>112</v>
      </c>
      <c r="B6" s="37" t="s">
        <v>271</v>
      </c>
      <c r="C6" s="38" t="s">
        <v>35</v>
      </c>
      <c r="D6" s="39" t="s">
        <v>66</v>
      </c>
      <c r="E6" s="40" t="s">
        <v>48</v>
      </c>
      <c r="F6" s="41">
        <v>12</v>
      </c>
      <c r="G6" s="41">
        <v>11</v>
      </c>
      <c r="H6" s="11"/>
      <c r="I6" s="11"/>
      <c r="J6" s="12"/>
      <c r="K6" s="42">
        <f>F6*G6*J6*52*4</f>
        <v>0</v>
      </c>
      <c r="L6" s="13" t="s">
        <v>9</v>
      </c>
      <c r="M6" s="43"/>
      <c r="N6" s="44"/>
    </row>
    <row r="7" spans="1:14" ht="34.950000000000003" customHeight="1" x14ac:dyDescent="0.3">
      <c r="A7" s="45" t="s">
        <v>113</v>
      </c>
      <c r="B7" s="46" t="s">
        <v>271</v>
      </c>
      <c r="C7" s="47" t="s">
        <v>35</v>
      </c>
      <c r="D7" s="48" t="s">
        <v>270</v>
      </c>
      <c r="E7" s="49" t="s">
        <v>48</v>
      </c>
      <c r="F7" s="50">
        <v>1</v>
      </c>
      <c r="G7" s="50">
        <v>6</v>
      </c>
      <c r="H7" s="9"/>
      <c r="I7" s="9"/>
      <c r="J7" s="10"/>
      <c r="K7" s="51">
        <f t="shared" ref="K7" si="0">F7*G7*J7*52*4</f>
        <v>0</v>
      </c>
      <c r="L7" s="1" t="s">
        <v>9</v>
      </c>
    </row>
    <row r="8" spans="1:14" ht="34.950000000000003" customHeight="1" x14ac:dyDescent="0.3">
      <c r="A8" s="45" t="s">
        <v>114</v>
      </c>
      <c r="B8" s="46" t="s">
        <v>271</v>
      </c>
      <c r="C8" s="47" t="s">
        <v>35</v>
      </c>
      <c r="D8" s="48" t="s">
        <v>270</v>
      </c>
      <c r="E8" s="49" t="s">
        <v>48</v>
      </c>
      <c r="F8" s="50">
        <v>2</v>
      </c>
      <c r="G8" s="50">
        <v>1</v>
      </c>
      <c r="H8" s="9"/>
      <c r="I8" s="9"/>
      <c r="J8" s="10"/>
      <c r="K8" s="51">
        <f t="shared" ref="K8" si="1">F8*G8*J8*52*4</f>
        <v>0</v>
      </c>
      <c r="L8" s="1" t="s">
        <v>9</v>
      </c>
    </row>
    <row r="9" spans="1:14" ht="90.6" customHeight="1" x14ac:dyDescent="0.3">
      <c r="A9" s="45" t="s">
        <v>272</v>
      </c>
      <c r="B9" s="46" t="s">
        <v>273</v>
      </c>
      <c r="C9" s="47" t="s">
        <v>35</v>
      </c>
      <c r="D9" s="52" t="s">
        <v>67</v>
      </c>
      <c r="E9" s="49" t="s">
        <v>48</v>
      </c>
      <c r="F9" s="50">
        <v>12</v>
      </c>
      <c r="G9" s="50">
        <v>11</v>
      </c>
      <c r="H9" s="9"/>
      <c r="I9" s="9"/>
      <c r="J9" s="10"/>
      <c r="K9" s="51">
        <f>F9*G9*J9*52*4</f>
        <v>0</v>
      </c>
      <c r="L9" s="1" t="str">
        <f>IF(D9="Ja","Erfüllt","Ausschluss")</f>
        <v>Ausschluss</v>
      </c>
      <c r="M9" s="44"/>
      <c r="N9" s="44"/>
    </row>
    <row r="10" spans="1:14" ht="34.950000000000003" customHeight="1" x14ac:dyDescent="0.3">
      <c r="A10" s="45" t="s">
        <v>275</v>
      </c>
      <c r="B10" s="46" t="s">
        <v>273</v>
      </c>
      <c r="C10" s="47" t="s">
        <v>35</v>
      </c>
      <c r="D10" s="48" t="s">
        <v>274</v>
      </c>
      <c r="E10" s="49" t="s">
        <v>48</v>
      </c>
      <c r="F10" s="50">
        <v>1</v>
      </c>
      <c r="G10" s="50">
        <v>6</v>
      </c>
      <c r="H10" s="9"/>
      <c r="I10" s="9"/>
      <c r="J10" s="10"/>
      <c r="K10" s="51">
        <f t="shared" ref="K10" si="2">F10*G10*J10*52*4</f>
        <v>0</v>
      </c>
      <c r="L10" s="1" t="s">
        <v>9</v>
      </c>
    </row>
    <row r="11" spans="1:14" ht="139.94999999999999" customHeight="1" thickBot="1" x14ac:dyDescent="0.35">
      <c r="A11" s="53" t="s">
        <v>276</v>
      </c>
      <c r="B11" s="54" t="s">
        <v>37</v>
      </c>
      <c r="C11" s="55" t="s">
        <v>36</v>
      </c>
      <c r="D11" s="56" t="s">
        <v>68</v>
      </c>
      <c r="E11" s="57" t="s">
        <v>69</v>
      </c>
      <c r="F11" s="58">
        <v>12</v>
      </c>
      <c r="G11" s="58">
        <v>5</v>
      </c>
      <c r="H11" s="14"/>
      <c r="I11" s="14"/>
      <c r="J11" s="15"/>
      <c r="K11" s="59">
        <f>F11*G11*J11*52*4</f>
        <v>0</v>
      </c>
      <c r="L11" s="16" t="str">
        <f>IF(D11="Ja","Erfüllt","Ausschluss")</f>
        <v>Ausschluss</v>
      </c>
      <c r="M11" s="44"/>
      <c r="N11" s="60"/>
    </row>
    <row r="12" spans="1:14" ht="15" thickBot="1" x14ac:dyDescent="0.35">
      <c r="K12" s="66"/>
    </row>
    <row r="13" spans="1:14" s="73" customFormat="1" ht="39" customHeight="1" thickBot="1" x14ac:dyDescent="0.35">
      <c r="A13" s="67"/>
      <c r="B13" s="68"/>
      <c r="C13" s="68"/>
      <c r="D13" s="68"/>
      <c r="E13" s="69"/>
      <c r="F13" s="69"/>
      <c r="G13" s="69"/>
      <c r="H13" s="348" t="s">
        <v>289</v>
      </c>
      <c r="I13" s="348"/>
      <c r="J13" s="349"/>
      <c r="K13" s="70">
        <f>SUM(K6:K12)</f>
        <v>0</v>
      </c>
      <c r="L13" s="71"/>
      <c r="M13" s="72"/>
    </row>
  </sheetData>
  <sheetProtection algorithmName="SHA-512" hashValue="WXsoGXrlZgHbxrwyIn78GhB6yWLPk+U1bYBzK648LjHITj0YihpK0jP73gtii2JgyBNVqawfymq3NMS5JhQJmw==" saltValue="T0Rd647vFOBLc+X9nSTJnA==" spinCount="100000" sheet="1" objects="1" scenarios="1"/>
  <mergeCells count="16">
    <mergeCell ref="A1:B1"/>
    <mergeCell ref="D1:L1"/>
    <mergeCell ref="H2:L2"/>
    <mergeCell ref="L3:L4"/>
    <mergeCell ref="E2:G2"/>
    <mergeCell ref="A2:D2"/>
    <mergeCell ref="H13:J13"/>
    <mergeCell ref="G3:G4"/>
    <mergeCell ref="H3:J3"/>
    <mergeCell ref="K3:K4"/>
    <mergeCell ref="A5:L5"/>
    <mergeCell ref="A3:A4"/>
    <mergeCell ref="B3:B4"/>
    <mergeCell ref="C3:C4"/>
    <mergeCell ref="D3:D4"/>
    <mergeCell ref="E3:E4"/>
  </mergeCells>
  <phoneticPr fontId="7" type="noConversion"/>
  <pageMargins left="0.70866141732283472" right="0.70866141732283472" top="0.78740157480314965" bottom="0.78740157480314965" header="0.31496062992125984" footer="0.31496062992125984"/>
  <pageSetup paperSize="8" orientation="landscape" horizontalDpi="4294967295" verticalDpi="4294967295" r:id="rId1"/>
  <headerFooter>
    <oddFooter>&amp;L&amp;"Arial,Fett"Leistungsblatt Whiteboard&amp;R&amp;"Arial,Fett"Seite &amp;P von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B3234E05CF82142844EC8937142407A" ma:contentTypeVersion="3" ma:contentTypeDescription="Ein neues Dokument erstellen." ma:contentTypeScope="" ma:versionID="d0837b1b8d6c9a00c957e1b4d922a339">
  <xsd:schema xmlns:xsd="http://www.w3.org/2001/XMLSchema" xmlns:xs="http://www.w3.org/2001/XMLSchema" xmlns:p="http://schemas.microsoft.com/office/2006/metadata/properties" xmlns:ns2="8e2c95c0-2689-460a-8750-b76a9001f405" targetNamespace="http://schemas.microsoft.com/office/2006/metadata/properties" ma:root="true" ma:fieldsID="121cff686dc990bc6aece6f91adb945f" ns2:_="">
    <xsd:import namespace="8e2c95c0-2689-460a-8750-b76a9001f405"/>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2c95c0-2689-460a-8750-b76a9001f4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6A4360-4EA8-45D2-A00B-46EBF62045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2c95c0-2689-460a-8750-b76a9001f4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9FA6C3-6757-4EE9-A6DC-519265A44F59}">
  <ds:schemaRefs>
    <ds:schemaRef ds:uri="http://purl.org/dc/dcmitype/"/>
    <ds:schemaRef ds:uri="http://schemas.microsoft.com/office/infopath/2007/PartnerControls"/>
    <ds:schemaRef ds:uri="http://purl.org/dc/elements/1.1/"/>
    <ds:schemaRef ds:uri="http://schemas.microsoft.com/office/2006/documentManagement/types"/>
    <ds:schemaRef ds:uri="http://purl.org/dc/terms/"/>
    <ds:schemaRef ds:uri="8e2c95c0-2689-460a-8750-b76a9001f405"/>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C8EED03-846D-4425-B153-3FABFC28F9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Gesamt-Preisblatt</vt:lpstr>
      <vt:lpstr>Leistungsblatt Allgemein</vt:lpstr>
      <vt:lpstr>Bekleidung Elektro</vt:lpstr>
      <vt:lpstr>Bekleidung Kanal</vt:lpstr>
      <vt:lpstr>Bekleidung Kärwerk + Labor</vt:lpstr>
      <vt:lpstr>Bekleidung Verwaltung + Leitung</vt:lpstr>
      <vt:lpstr>'Bekleidung Elektro'!Drucktitel</vt:lpstr>
      <vt:lpstr>'Bekleidung Kanal'!Drucktitel</vt:lpstr>
      <vt:lpstr>'Bekleidung Kärwerk + Labor'!Drucktitel</vt:lpstr>
      <vt:lpstr>'Bekleidung Verwaltung + Leitung'!Drucktitel</vt:lpstr>
      <vt:lpstr>'Leistungsblatt Allgemein'!Drucktitel</vt:lpstr>
    </vt:vector>
  </TitlesOfParts>
  <Company>abakus IT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Kölble</dc:creator>
  <cp:lastModifiedBy>Matthias Elm</cp:lastModifiedBy>
  <cp:lastPrinted>2019-02-13T13:33:09Z</cp:lastPrinted>
  <dcterms:created xsi:type="dcterms:W3CDTF">2016-01-25T10:06:56Z</dcterms:created>
  <dcterms:modified xsi:type="dcterms:W3CDTF">2025-10-09T10:50:22Z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0x0101004B3234E05CF82142844EC8937142407A</vt:lpwstr>
  </property>
  <property fmtid="{D5CDD505-2E9C-101B-9397-08002B2CF9AE}" pid="3" name="Order">
    <vt:r8>22476800</vt:r8>
  </property>
  <property fmtid="{D5CDD505-2E9C-101B-9397-08002B2CF9AE}" pid="4" name="MediaServiceImageTags">
    <vt:lpwstr/>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ies>
</file>